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ransnetsocltd-my.sharepoint.com/personal/tshepiso_ntshole_transnet_net/Documents/Documents/Software Asset Management/Procurement Events/Finance Consolidation Solution/"/>
    </mc:Choice>
  </mc:AlternateContent>
  <xr:revisionPtr revIDLastSave="36" documentId="8_{92584A5F-B1F0-4AFF-A099-214DC6AF4159}" xr6:coauthVersionLast="47" xr6:coauthVersionMax="47" xr10:uidLastSave="{765E5C5E-1E53-4A80-88C3-EEC0D61ABC58}"/>
  <bookViews>
    <workbookView xWindow="-110" yWindow="-110" windowWidth="19420" windowHeight="10300" activeTab="3" xr2:uid="{60502957-D2F2-4484-A6AC-9A1B86D4D290}"/>
  </bookViews>
  <sheets>
    <sheet name="Instruction" sheetId="6" r:id="rId1"/>
    <sheet name="Summary" sheetId="5" r:id="rId2"/>
    <sheet name="Fixed Costs" sheetId="1" r:id="rId3"/>
    <sheet name="Project Management fees" sheetId="2" r:id="rId4"/>
    <sheet name="Resource rates" sheetId="3" r:id="rId5"/>
  </sheets>
  <externalReferences>
    <externalReference r:id="rId6"/>
    <externalReference r:id="rId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C3" i="6"/>
  <c r="F12" i="1"/>
  <c r="F11" i="1"/>
  <c r="F10" i="1"/>
  <c r="F9" i="1"/>
  <c r="E20" i="2"/>
  <c r="E19" i="2"/>
  <c r="E22" i="2"/>
  <c r="E21" i="2"/>
  <c r="E18" i="2"/>
  <c r="E17" i="2"/>
  <c r="E16" i="2"/>
  <c r="E15" i="2"/>
  <c r="E14" i="2"/>
  <c r="E13" i="2"/>
  <c r="E12" i="2"/>
  <c r="O5" i="2"/>
  <c r="O3" i="2"/>
  <c r="E23" i="2" l="1"/>
  <c r="E24" i="2" s="1"/>
  <c r="E25" i="2" s="1"/>
  <c r="E26" i="2" s="1"/>
  <c r="D11" i="5" s="1"/>
  <c r="E11" i="5" l="1"/>
  <c r="F14" i="1"/>
  <c r="F15" i="1" l="1"/>
  <c r="F16" i="1" s="1"/>
  <c r="D10" i="5" s="1"/>
  <c r="D12" i="5" l="1"/>
  <c r="E10" i="5"/>
  <c r="E1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tc={D160B5A6-6C33-4181-8875-F13AB870CF19}</author>
  </authors>
  <commentList>
    <comment ref="B5" authorId="0" shapeId="0" xr:uid="{D160B5A6-6C33-4181-8875-F13AB870CF19}">
      <text>
        <t xml:space="preserve">[Threaded comment]
Your version of Excel allows you to read this threaded comment; however, any edits to it will get removed if the file is opened in a newer version of Excel. Learn more: https://go.microsoft.com/fwlink/?linkid=870924
Comment:
    Detail on some of the line items have not been included in the SOW. </t>
      </text>
    </comment>
  </commentList>
</comments>
</file>

<file path=xl/sharedStrings.xml><?xml version="1.0" encoding="utf-8"?>
<sst xmlns="http://schemas.openxmlformats.org/spreadsheetml/2006/main" count="171" uniqueCount="86">
  <si>
    <t xml:space="preserve">Instructions </t>
  </si>
  <si>
    <t xml:space="preserve">The Exchange Rate to be used when completing this Pricing Workbook: </t>
  </si>
  <si>
    <t>R18.36 to 1 USD</t>
  </si>
  <si>
    <t>All the Rand Values must be filled in as per the pricing workbook to 2 decimal places</t>
  </si>
  <si>
    <t xml:space="preserve">All pricing must be exclusive of Value Added Tax (VAT) but Total must be VAT Inclusive </t>
  </si>
  <si>
    <t>Validity of Pricing must be for One Hundred and Eighty (180) days</t>
  </si>
  <si>
    <t>1.</t>
  </si>
  <si>
    <r>
      <t xml:space="preserve">This MS Excel Workbook contains Price sheet spreadsheets designed to provide a robust understanding of the costing model.  It is </t>
    </r>
    <r>
      <rPr>
        <b/>
        <sz val="11"/>
        <color rgb="FFFF0000"/>
        <rFont val="Tahoma"/>
        <family val="2"/>
      </rPr>
      <t>MANDATORY</t>
    </r>
    <r>
      <rPr>
        <b/>
        <sz val="11"/>
        <rFont val="Tahoma"/>
        <family val="2"/>
      </rPr>
      <t xml:space="preserve"> </t>
    </r>
    <r>
      <rPr>
        <sz val="11"/>
        <rFont val="Tahoma"/>
        <family val="2"/>
      </rPr>
      <t xml:space="preserve">that this model be used in the pricing response.  </t>
    </r>
  </si>
  <si>
    <t>2.</t>
  </si>
  <si>
    <t xml:space="preserve">The descriptions and Instructions/context for each spreadsheet, as well as convenient one-click navigation of the workbook are detailed below under the heading of "Pricing Workbook Tab Instructions" .
</t>
  </si>
  <si>
    <t>This cell is Editable</t>
  </si>
  <si>
    <t>3.</t>
  </si>
  <si>
    <r>
      <t xml:space="preserve">The worksheets in this Pricing Template are protected to minimize the risk of compromising the integrity of the workbook structure and formulas. As such, the editable cells within each worksheet are indicated in light blue highlight as shown </t>
    </r>
    <r>
      <rPr>
        <b/>
        <sz val="12"/>
        <color indexed="10"/>
        <rFont val="Tahoma"/>
        <family val="2"/>
      </rPr>
      <t>=================================&gt;</t>
    </r>
  </si>
  <si>
    <t xml:space="preserve">Service Provider must provide description of service and comments.  </t>
  </si>
  <si>
    <t>Service provider must note that only unconditional discounts will be taken into account for purposes of pricing evaluation.”</t>
  </si>
  <si>
    <t>6</t>
  </si>
  <si>
    <t>Pricing Workbook must be fully completed, incomplete Pricing Workbook will lead to the bidder being disqualified.</t>
  </si>
  <si>
    <t>7</t>
  </si>
  <si>
    <t>Where numerical values are required, do not leave any fields blank. Enter '0' if the value is not applicable.</t>
  </si>
  <si>
    <t>8</t>
  </si>
  <si>
    <t>Resource rates is for information purposes.</t>
  </si>
  <si>
    <t xml:space="preserve">Pricing Workbook Tab Instructions </t>
  </si>
  <si>
    <t>Workbook Tab</t>
  </si>
  <si>
    <t>Description &amp; Instructions</t>
  </si>
  <si>
    <t>Pricing Goals</t>
  </si>
  <si>
    <t>ANNEXURE  C - Pricing Workbook No: TCC/2025/04/0001/94272/RFP
FOR THE PROVISION OF FINANCE CONSOLIDATION ON A CENTRALIZED DIGITAL PLATFORM SOLUTION FOR A PERIOD OF TWELVE (12) MONTHS</t>
  </si>
  <si>
    <t>SUMMARY—ROLL-UP</t>
  </si>
  <si>
    <t> </t>
  </si>
  <si>
    <t>Summary of FCS Services Annual Costs</t>
  </si>
  <si>
    <t>Category</t>
  </si>
  <si>
    <t>Service / Description</t>
  </si>
  <si>
    <t>Year 1</t>
  </si>
  <si>
    <t>Total</t>
  </si>
  <si>
    <t>Fixed Costs</t>
  </si>
  <si>
    <t>FCS Services</t>
  </si>
  <si>
    <t>Project Management Costs</t>
  </si>
  <si>
    <t>FCS Services Resources</t>
  </si>
  <si>
    <t xml:space="preserve">TOTAL ANNUAL SERVICES </t>
  </si>
  <si>
    <t>IMPLEMENTATION OF THE FINANCE CONSOLIDATION SOLUTION (FCS): PRICING WORK BOOK</t>
  </si>
  <si>
    <t>Scope Summary</t>
  </si>
  <si>
    <t>Cost per month</t>
  </si>
  <si>
    <t>QTY</t>
  </si>
  <si>
    <t>Unit Price</t>
  </si>
  <si>
    <t>Total Cost</t>
  </si>
  <si>
    <t>Software Licenses</t>
  </si>
  <si>
    <t>Provision of software licenses include support and maintenance.</t>
  </si>
  <si>
    <t xml:space="preserve">Total Cost (Monthly) </t>
  </si>
  <si>
    <t>Total Cost (Annually)</t>
  </si>
  <si>
    <t xml:space="preserve">VAT 15% </t>
  </si>
  <si>
    <t>Total cost (Including VAT)</t>
  </si>
  <si>
    <t>SAMMS Services</t>
  </si>
  <si>
    <t>Transition Fees</t>
  </si>
  <si>
    <t>Transnet</t>
  </si>
  <si>
    <t>Resource Category: Project Implementation Costs</t>
  </si>
  <si>
    <t>Services Provided</t>
  </si>
  <si>
    <t>Project Manager</t>
  </si>
  <si>
    <t>Business Analyst</t>
  </si>
  <si>
    <t>Testing</t>
  </si>
  <si>
    <t>Quality Assurance</t>
  </si>
  <si>
    <t>Training</t>
  </si>
  <si>
    <t>Change Management</t>
  </si>
  <si>
    <t>Project Administrator</t>
  </si>
  <si>
    <t>Documentation (i.e. Project Scope, Project Schedule)</t>
  </si>
  <si>
    <t>Project Initiation Fee</t>
  </si>
  <si>
    <t>Support and Maintenance (SLA)</t>
  </si>
  <si>
    <t xml:space="preserve">Travel &amp; Logistics (Onsite support travel, accomodation, catering, etc.) 
All project related activities will happen in Transnet’s Johannesburg office. There may be a requirement to travel for meetings with the end-users. Service providers are required to provide time and material costing for project related activities. 
# No of Flights (round trips) JHB-CITY =&lt;10
# Accommodation =&lt;60 nights </t>
  </si>
  <si>
    <t>Resource Rates</t>
  </si>
  <si>
    <t>Hourly Rates
Final</t>
  </si>
  <si>
    <t>Monthly Rates
Final</t>
  </si>
  <si>
    <t xml:space="preserve">Job Title / Labour Category </t>
  </si>
  <si>
    <t>Senior</t>
  </si>
  <si>
    <t xml:space="preserve">Junior </t>
  </si>
  <si>
    <t xml:space="preserve">Service Provider Job Title - Reference Mapping </t>
  </si>
  <si>
    <t xml:space="preserve">Phase 1: Design </t>
  </si>
  <si>
    <t xml:space="preserve">Phase 2: Build </t>
  </si>
  <si>
    <t xml:space="preserve">Phase 3: Deploy </t>
  </si>
  <si>
    <t xml:space="preserve">Phase 4: Support </t>
  </si>
  <si>
    <t>Expected Deliverables</t>
  </si>
  <si>
    <t xml:space="preserve">Transnet has developed the following Service pricing goals for RFP respondents to utilise in developing the Service Pricing proposal.  RFP respondent pricing should reflect:
- Predetermined and Fixed Pricing for services over agreement term
- Ability to plug and unplug services to adapt new service delivery methods 
- All respondents assumptions in developing pricing are visible
- Pricing Models ability to reflect ongoing continuous improvement gains
- Pricing is structured so to encourage standardised use and behaviours
- Transparent to underlying cost drivers 
- Enable external benchmarking of competitive services
</t>
  </si>
  <si>
    <t>•	Configuration and /or development completed
•	Testing of integration with multiple SAP instances.
•	Initial testing and quality assurance. 
•	Migration scripts (M  igration script from development to QA and from QA to production)
•	System Integration Testing scripts and results
•	User Acceptance Testing (UAT) scripts and results
•	Training Plan and training materials  
•	UAT Sign-off
•	Detailed technical specification document</t>
  </si>
  <si>
    <t xml:space="preserve">•	Deployment of the tool/software in the production environment. 
•	Final Key/Super User training   and onboarding (70 Key/Super users)
•	Technical Specification Documentation
•	Pre-deployment document / Cutover Plan
•	Training material (Electronic material using e-learning platforms   
•	User Training Report </t>
  </si>
  <si>
    <t>•	Post-deployment support   including troubleshooting, bug fixes, handholding and addressing user questions for a period of three (3) months. 
•	Ongoing maintenance and updates during the implementation. 
•	Performance monitoring and optimization  . Continuously tracking, analysing, and improving the efficiency and responsiveness of a system. This includes monitoring key performance indicators like response time, resource utilization, and error rates to identify bottlenecks  
•	System configuration document
•	Review business benefits
•	System handover document
•	Project Close Out report as per Transnet standards</t>
  </si>
  <si>
    <t xml:space="preserve">•	Business requirements gathering and analysis. 
•	Development of detailed project plan and timelines. 
•	Finance business processes   mapping (To-Be)
•	Project Charter 
•	Change management strategy 
•	Test Strategy and test plans
•	Detailed Functional specification document   </t>
  </si>
  <si>
    <t>&lt;Service Provider Name&gt;</t>
  </si>
  <si>
    <t>&lt;Name of Service Provider&gt;</t>
  </si>
  <si>
    <t>&lt;Date&gt;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</si>
</sst>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R-1C09]* #,##0.00_-;\-[$R-1C09]* #,##0.00_-;_-[$R-1C09]*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b/>
      <sz val="10"/>
      <color theme="1"/>
      <name val="Tahoma"/>
      <family val="2"/>
    </font>
    <font>
      <b/>
      <sz val="11"/>
      <color rgb="FF000000"/>
      <name val="Calibri Light"/>
      <family val="2"/>
      <scheme val="major"/>
    </font>
    <font>
      <b/>
      <sz val="11"/>
      <color theme="1"/>
      <name val="Calibri Light"/>
      <family val="2"/>
      <scheme val="major"/>
    </font>
    <font>
      <sz val="11"/>
      <color theme="1"/>
      <name val="Calibri Light"/>
      <family val="2"/>
      <scheme val="major"/>
    </font>
    <font>
      <b/>
      <sz val="8"/>
      <color theme="1"/>
      <name val="Tahoma"/>
      <family val="2"/>
    </font>
    <font>
      <sz val="11"/>
      <name val="Calibri Light"/>
      <family val="2"/>
      <scheme val="major"/>
    </font>
    <font>
      <u/>
      <sz val="11"/>
      <color theme="10"/>
      <name val="Calibri"/>
      <family val="2"/>
      <scheme val="minor"/>
    </font>
    <font>
      <sz val="10"/>
      <name val="Arial"/>
      <family val="2"/>
    </font>
    <font>
      <b/>
      <i/>
      <sz val="12"/>
      <name val="Arial"/>
      <family val="2"/>
    </font>
    <font>
      <b/>
      <sz val="10"/>
      <name val="Arial"/>
      <family val="2"/>
    </font>
    <font>
      <sz val="10"/>
      <color theme="0"/>
      <name val="Arial"/>
      <family val="2"/>
    </font>
    <font>
      <b/>
      <sz val="12"/>
      <color rgb="FFFFFFFF"/>
      <name val="Arial"/>
      <family val="2"/>
    </font>
    <font>
      <b/>
      <sz val="11"/>
      <name val="Arial"/>
      <family val="2"/>
    </font>
    <font>
      <b/>
      <u/>
      <sz val="8"/>
      <color rgb="FF0000FF"/>
      <name val="Arial"/>
      <family val="2"/>
    </font>
    <font>
      <b/>
      <i/>
      <sz val="10"/>
      <name val="Arial"/>
      <family val="2"/>
    </font>
    <font>
      <b/>
      <sz val="8"/>
      <name val="Arial"/>
      <family val="2"/>
    </font>
    <font>
      <b/>
      <sz val="10"/>
      <color theme="0"/>
      <name val="Arial"/>
      <family val="2"/>
    </font>
    <font>
      <b/>
      <sz val="16"/>
      <name val="Tahoma"/>
      <family val="2"/>
    </font>
    <font>
      <sz val="10"/>
      <name val="Tahoma"/>
      <family val="2"/>
    </font>
    <font>
      <sz val="11"/>
      <name val="Tahoma"/>
      <family val="2"/>
    </font>
    <font>
      <b/>
      <sz val="12"/>
      <name val="Tahoma"/>
      <family val="2"/>
    </font>
    <font>
      <b/>
      <i/>
      <sz val="12"/>
      <name val="Tahoma"/>
      <family val="2"/>
    </font>
    <font>
      <b/>
      <sz val="10"/>
      <name val="Tahoma"/>
      <family val="2"/>
    </font>
    <font>
      <b/>
      <sz val="12"/>
      <color indexed="10"/>
      <name val="Tahoma"/>
      <family val="2"/>
    </font>
    <font>
      <b/>
      <i/>
      <sz val="11"/>
      <name val="Tahoma"/>
      <family val="2"/>
    </font>
    <font>
      <b/>
      <sz val="10"/>
      <color rgb="FF0000FF"/>
      <name val="Tahoma"/>
      <family val="2"/>
    </font>
    <font>
      <b/>
      <sz val="11"/>
      <color rgb="FFFF0000"/>
      <name val="Tahoma"/>
      <family val="2"/>
    </font>
    <font>
      <b/>
      <sz val="11"/>
      <name val="Tahoma"/>
      <family val="2"/>
    </font>
    <font>
      <strike/>
      <sz val="10"/>
      <color rgb="FFFF0000"/>
      <name val="Arial"/>
      <family val="2"/>
    </font>
    <font>
      <b/>
      <sz val="10"/>
      <color rgb="FFFF0000"/>
      <name val="Tahoma"/>
      <family val="2"/>
    </font>
    <font>
      <sz val="10"/>
      <color rgb="FFFF0000"/>
      <name val="Tahoma"/>
      <family val="2"/>
    </font>
  </fonts>
  <fills count="23">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3" tint="-0.249977111117893"/>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1"/>
        <bgColor indexed="64"/>
      </patternFill>
    </fill>
    <fill>
      <patternFill patternType="solid">
        <fgColor rgb="FFFFFF99"/>
        <bgColor rgb="FF000000"/>
      </patternFill>
    </fill>
    <fill>
      <patternFill patternType="solid">
        <fgColor rgb="FFCCFFCC"/>
        <bgColor rgb="FF000000"/>
      </patternFill>
    </fill>
    <fill>
      <patternFill patternType="solid">
        <fgColor theme="0"/>
        <bgColor rgb="FF000000"/>
      </patternFill>
    </fill>
    <fill>
      <patternFill patternType="solid">
        <fgColor rgb="FFFFFFFF"/>
        <bgColor rgb="FF000000"/>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FF0000"/>
        <bgColor rgb="FF000000"/>
      </patternFill>
    </fill>
    <fill>
      <patternFill patternType="solid">
        <fgColor theme="0" tint="-0.14999847407452621"/>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top/>
      <bottom style="thin">
        <color auto="1"/>
      </bottom>
      <diagonal/>
    </border>
    <border>
      <left/>
      <right style="medium">
        <color indexed="64"/>
      </right>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auto="1"/>
      </left>
      <right style="medium">
        <color auto="1"/>
      </right>
      <top/>
      <bottom style="thin">
        <color auto="1"/>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thin">
        <color rgb="FF000000"/>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thin">
        <color auto="1"/>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s>
  <cellStyleXfs count="4">
    <xf numFmtId="0" fontId="0" fillId="0" borderId="0"/>
    <xf numFmtId="164" fontId="1" fillId="0" borderId="0" applyFont="0" applyFill="0" applyBorder="0" applyAlignment="0" applyProtection="0"/>
    <xf numFmtId="0" fontId="9" fillId="0" borderId="0" applyNumberFormat="0" applyFill="0" applyBorder="0" applyAlignment="0" applyProtection="0"/>
    <xf numFmtId="0" fontId="10" fillId="0" borderId="0"/>
  </cellStyleXfs>
  <cellXfs count="163">
    <xf numFmtId="0" fontId="0" fillId="0" borderId="0" xfId="0"/>
    <xf numFmtId="0" fontId="3" fillId="0" borderId="0" xfId="0" applyFont="1" applyAlignment="1">
      <alignment horizontal="justify" vertical="center" wrapText="1"/>
    </xf>
    <xf numFmtId="165" fontId="7" fillId="2" borderId="1" xfId="1" applyNumberFormat="1" applyFont="1" applyFill="1" applyBorder="1" applyProtection="1"/>
    <xf numFmtId="165" fontId="7" fillId="3" borderId="4" xfId="1" applyNumberFormat="1" applyFont="1" applyFill="1" applyBorder="1" applyProtection="1"/>
    <xf numFmtId="0" fontId="4" fillId="6" borderId="18" xfId="0" applyFont="1" applyFill="1" applyBorder="1" applyAlignment="1">
      <alignment horizontal="center" vertical="center" wrapText="1"/>
    </xf>
    <xf numFmtId="0" fontId="5" fillId="0" borderId="2" xfId="0" applyFont="1" applyBorder="1" applyAlignment="1">
      <alignment horizontal="justify" vertical="center" wrapText="1"/>
    </xf>
    <xf numFmtId="0" fontId="4" fillId="6" borderId="16" xfId="0" applyFont="1" applyFill="1" applyBorder="1" applyAlignment="1">
      <alignment horizontal="center" vertical="center" wrapText="1"/>
    </xf>
    <xf numFmtId="165" fontId="7" fillId="3" borderId="25" xfId="1" applyNumberFormat="1" applyFont="1" applyFill="1" applyBorder="1" applyProtection="1"/>
    <xf numFmtId="165" fontId="7" fillId="3" borderId="26" xfId="1" applyNumberFormat="1" applyFont="1" applyFill="1" applyBorder="1" applyProtection="1"/>
    <xf numFmtId="165" fontId="7" fillId="3" borderId="27" xfId="1" applyNumberFormat="1" applyFont="1" applyFill="1" applyBorder="1" applyProtection="1"/>
    <xf numFmtId="0" fontId="4" fillId="6" borderId="17" xfId="0" applyFont="1" applyFill="1" applyBorder="1" applyAlignment="1">
      <alignment horizontal="center" vertical="center" wrapText="1"/>
    </xf>
    <xf numFmtId="0" fontId="10" fillId="0" borderId="0" xfId="0" applyFont="1"/>
    <xf numFmtId="0" fontId="11" fillId="0" borderId="30" xfId="0" applyFont="1" applyBorder="1"/>
    <xf numFmtId="0" fontId="11" fillId="0" borderId="23" xfId="0" applyFont="1" applyBorder="1"/>
    <xf numFmtId="0" fontId="14" fillId="11" borderId="0" xfId="0" applyFont="1" applyFill="1"/>
    <xf numFmtId="0" fontId="15" fillId="0" borderId="0" xfId="0" applyFont="1"/>
    <xf numFmtId="0" fontId="16" fillId="11" borderId="0" xfId="0" applyFont="1" applyFill="1"/>
    <xf numFmtId="0" fontId="10" fillId="0" borderId="0" xfId="0" applyFont="1" applyAlignment="1">
      <alignment wrapText="1"/>
    </xf>
    <xf numFmtId="0" fontId="12" fillId="0" borderId="31" xfId="0" applyFont="1" applyBorder="1"/>
    <xf numFmtId="0" fontId="11" fillId="0" borderId="40" xfId="0" applyFont="1" applyBorder="1"/>
    <xf numFmtId="0" fontId="11" fillId="0" borderId="0" xfId="0" applyFont="1"/>
    <xf numFmtId="0" fontId="9" fillId="11" borderId="0" xfId="2" applyFill="1" applyBorder="1" applyAlignment="1">
      <alignment wrapText="1"/>
    </xf>
    <xf numFmtId="0" fontId="12" fillId="12" borderId="0" xfId="0" applyFont="1" applyFill="1"/>
    <xf numFmtId="0" fontId="18" fillId="12" borderId="0" xfId="0" applyFont="1" applyFill="1"/>
    <xf numFmtId="0" fontId="10" fillId="12" borderId="0" xfId="0" applyFont="1" applyFill="1"/>
    <xf numFmtId="0" fontId="12" fillId="3" borderId="27" xfId="0" applyFont="1" applyFill="1" applyBorder="1" applyAlignment="1">
      <alignment wrapText="1"/>
    </xf>
    <xf numFmtId="0" fontId="12" fillId="3" borderId="32" xfId="0" applyFont="1" applyFill="1" applyBorder="1" applyAlignment="1">
      <alignment wrapText="1"/>
    </xf>
    <xf numFmtId="0" fontId="10" fillId="0" borderId="44" xfId="0" applyFont="1" applyBorder="1"/>
    <xf numFmtId="0" fontId="12" fillId="0" borderId="44" xfId="0" applyFont="1" applyBorder="1"/>
    <xf numFmtId="0" fontId="12" fillId="0" borderId="0" xfId="0" applyFont="1"/>
    <xf numFmtId="0" fontId="12" fillId="13" borderId="21" xfId="0" applyFont="1" applyFill="1" applyBorder="1"/>
    <xf numFmtId="0" fontId="12" fillId="13" borderId="23" xfId="0" applyFont="1" applyFill="1" applyBorder="1"/>
    <xf numFmtId="0" fontId="13" fillId="0" borderId="0" xfId="0" applyFont="1" applyAlignment="1">
      <alignment horizontal="center" wrapText="1"/>
    </xf>
    <xf numFmtId="0" fontId="9" fillId="0" borderId="0" xfId="2" applyFill="1" applyBorder="1" applyAlignment="1">
      <alignment horizontal="center"/>
    </xf>
    <xf numFmtId="0" fontId="10" fillId="14" borderId="33" xfId="0" applyFont="1" applyFill="1" applyBorder="1"/>
    <xf numFmtId="0" fontId="12" fillId="6" borderId="30" xfId="0" applyFont="1" applyFill="1" applyBorder="1"/>
    <xf numFmtId="0" fontId="12" fillId="6" borderId="23" xfId="0" applyFont="1" applyFill="1" applyBorder="1"/>
    <xf numFmtId="0" fontId="10" fillId="15" borderId="35" xfId="0" applyFont="1" applyFill="1" applyBorder="1"/>
    <xf numFmtId="0" fontId="12" fillId="6" borderId="30" xfId="0" applyFont="1" applyFill="1" applyBorder="1" applyAlignment="1">
      <alignment wrapText="1"/>
    </xf>
    <xf numFmtId="0" fontId="12" fillId="6" borderId="21" xfId="0" applyFont="1" applyFill="1" applyBorder="1" applyAlignment="1">
      <alignment wrapText="1"/>
    </xf>
    <xf numFmtId="0" fontId="12" fillId="6" borderId="21" xfId="0" applyFont="1" applyFill="1" applyBorder="1" applyAlignment="1">
      <alignment horizontal="center" wrapText="1"/>
    </xf>
    <xf numFmtId="0" fontId="12" fillId="9" borderId="38" xfId="0" applyFont="1" applyFill="1" applyBorder="1" applyAlignment="1">
      <alignment horizontal="center"/>
    </xf>
    <xf numFmtId="0" fontId="10" fillId="0" borderId="24" xfId="0" applyFont="1" applyBorder="1"/>
    <xf numFmtId="0" fontId="10" fillId="0" borderId="8" xfId="0" applyFont="1" applyBorder="1"/>
    <xf numFmtId="0" fontId="12" fillId="0" borderId="8" xfId="0" applyFont="1" applyBorder="1" applyAlignment="1">
      <alignment horizontal="center" wrapText="1"/>
    </xf>
    <xf numFmtId="0" fontId="12" fillId="3" borderId="25" xfId="0" applyFont="1" applyFill="1" applyBorder="1" applyAlignment="1">
      <alignment wrapText="1"/>
    </xf>
    <xf numFmtId="0" fontId="12" fillId="0" borderId="24" xfId="0" applyFont="1" applyBorder="1" applyAlignment="1">
      <alignment horizontal="center" wrapText="1"/>
    </xf>
    <xf numFmtId="0" fontId="6" fillId="0" borderId="12" xfId="0" applyFont="1" applyBorder="1" applyAlignment="1">
      <alignment horizontal="left" vertical="center" wrapText="1"/>
    </xf>
    <xf numFmtId="0" fontId="8" fillId="7" borderId="3" xfId="0" applyFont="1" applyFill="1" applyBorder="1" applyAlignment="1">
      <alignment horizontal="center" wrapText="1"/>
    </xf>
    <xf numFmtId="0" fontId="10" fillId="0" borderId="25" xfId="0" applyFont="1" applyBorder="1" applyAlignment="1">
      <alignment wrapText="1"/>
    </xf>
    <xf numFmtId="0" fontId="10" fillId="0" borderId="27" xfId="0" applyFont="1" applyBorder="1" applyAlignment="1">
      <alignment wrapText="1"/>
    </xf>
    <xf numFmtId="165" fontId="7" fillId="2" borderId="47" xfId="1" applyNumberFormat="1" applyFont="1" applyFill="1" applyBorder="1" applyProtection="1"/>
    <xf numFmtId="0" fontId="10" fillId="14" borderId="33" xfId="0" applyFont="1" applyFill="1" applyBorder="1" applyAlignment="1">
      <alignment vertical="center" wrapText="1"/>
    </xf>
    <xf numFmtId="0" fontId="8" fillId="7" borderId="48" xfId="0" applyFont="1" applyFill="1" applyBorder="1" applyAlignment="1">
      <alignment horizontal="center" wrapText="1"/>
    </xf>
    <xf numFmtId="0" fontId="6" fillId="0" borderId="30" xfId="0" applyFont="1" applyBorder="1" applyAlignment="1">
      <alignment horizontal="left" vertical="center" wrapText="1"/>
    </xf>
    <xf numFmtId="0" fontId="21" fillId="0" borderId="0" xfId="3" applyFont="1"/>
    <xf numFmtId="0" fontId="22" fillId="0" borderId="0" xfId="0" applyFont="1" applyAlignment="1">
      <alignment horizontal="justify" wrapText="1"/>
    </xf>
    <xf numFmtId="0" fontId="22" fillId="0" borderId="0" xfId="3" applyFont="1" applyAlignment="1">
      <alignment horizontal="left" vertical="top" wrapText="1"/>
    </xf>
    <xf numFmtId="0" fontId="22" fillId="0" borderId="0" xfId="0" applyFont="1" applyAlignment="1">
      <alignment horizontal="left" vertical="top" wrapText="1"/>
    </xf>
    <xf numFmtId="0" fontId="21" fillId="0" borderId="0" xfId="3" applyFont="1" applyAlignment="1">
      <alignment vertical="top"/>
    </xf>
    <xf numFmtId="0" fontId="22" fillId="0" borderId="0" xfId="0" applyFont="1" applyAlignment="1">
      <alignment horizontal="justify" vertical="top"/>
    </xf>
    <xf numFmtId="3" fontId="23" fillId="18" borderId="30" xfId="2" applyNumberFormat="1" applyFont="1" applyFill="1" applyBorder="1" applyAlignment="1" applyProtection="1">
      <alignment horizontal="left" vertical="center"/>
    </xf>
    <xf numFmtId="3" fontId="23" fillId="18" borderId="21" xfId="2" applyNumberFormat="1" applyFont="1" applyFill="1" applyBorder="1" applyAlignment="1" applyProtection="1">
      <alignment horizontal="left" vertical="center"/>
    </xf>
    <xf numFmtId="0" fontId="24" fillId="19" borderId="30" xfId="3" applyFont="1" applyFill="1" applyBorder="1" applyAlignment="1">
      <alignment horizontal="left"/>
    </xf>
    <xf numFmtId="0" fontId="24" fillId="19" borderId="21" xfId="3" applyFont="1" applyFill="1" applyBorder="1" applyAlignment="1">
      <alignment horizontal="left"/>
    </xf>
    <xf numFmtId="3" fontId="23" fillId="20" borderId="0" xfId="2" applyNumberFormat="1" applyFont="1" applyFill="1" applyBorder="1" applyAlignment="1" applyProtection="1">
      <alignment horizontal="left" vertical="center"/>
    </xf>
    <xf numFmtId="0" fontId="24" fillId="20" borderId="0" xfId="3" applyFont="1" applyFill="1" applyAlignment="1">
      <alignment horizontal="left"/>
    </xf>
    <xf numFmtId="0" fontId="21" fillId="20" borderId="23" xfId="3" applyFont="1" applyFill="1" applyBorder="1" applyAlignment="1">
      <alignment wrapText="1"/>
    </xf>
    <xf numFmtId="0" fontId="25" fillId="0" borderId="30" xfId="3" applyFont="1" applyBorder="1" applyAlignment="1">
      <alignment horizontal="center" vertical="center"/>
    </xf>
    <xf numFmtId="0" fontId="21" fillId="0" borderId="0" xfId="3" applyFont="1" applyAlignment="1">
      <alignment wrapText="1"/>
    </xf>
    <xf numFmtId="0" fontId="21" fillId="18" borderId="23" xfId="3" applyFont="1" applyFill="1" applyBorder="1" applyAlignment="1">
      <alignment wrapText="1"/>
    </xf>
    <xf numFmtId="49" fontId="25" fillId="18" borderId="30" xfId="3" applyNumberFormat="1" applyFont="1" applyFill="1" applyBorder="1" applyAlignment="1">
      <alignment horizontal="center" vertical="center"/>
    </xf>
    <xf numFmtId="0" fontId="25" fillId="21" borderId="30" xfId="3" applyFont="1" applyFill="1" applyBorder="1" applyAlignment="1">
      <alignment horizontal="center" vertical="center" wrapText="1"/>
    </xf>
    <xf numFmtId="0" fontId="22" fillId="18" borderId="23" xfId="3" applyFont="1" applyFill="1" applyBorder="1" applyAlignment="1">
      <alignment wrapText="1"/>
    </xf>
    <xf numFmtId="0" fontId="22" fillId="0" borderId="23" xfId="3" applyFont="1" applyBorder="1" applyAlignment="1">
      <alignment wrapText="1"/>
    </xf>
    <xf numFmtId="49" fontId="25" fillId="0" borderId="30" xfId="3" applyNumberFormat="1" applyFont="1" applyBorder="1" applyAlignment="1">
      <alignment horizontal="center" vertical="center"/>
    </xf>
    <xf numFmtId="0" fontId="27" fillId="6" borderId="30" xfId="3" applyFont="1" applyFill="1" applyBorder="1" applyAlignment="1">
      <alignment horizontal="left" vertical="center" wrapText="1" indent="1"/>
    </xf>
    <xf numFmtId="0" fontId="21" fillId="18" borderId="32" xfId="3" applyFont="1" applyFill="1" applyBorder="1"/>
    <xf numFmtId="0" fontId="21" fillId="18" borderId="36" xfId="3" applyFont="1" applyFill="1" applyBorder="1"/>
    <xf numFmtId="0" fontId="27" fillId="6" borderId="21" xfId="3" applyFont="1" applyFill="1" applyBorder="1" applyAlignment="1">
      <alignment horizontal="left" vertical="center" wrapText="1" indent="1"/>
    </xf>
    <xf numFmtId="3" fontId="27" fillId="0" borderId="21" xfId="3" applyNumberFormat="1" applyFont="1" applyBorder="1" applyAlignment="1">
      <alignment horizontal="left" indent="1"/>
    </xf>
    <xf numFmtId="0" fontId="21" fillId="18" borderId="31" xfId="3" applyFont="1" applyFill="1" applyBorder="1"/>
    <xf numFmtId="3" fontId="9" fillId="0" borderId="0" xfId="2" applyNumberFormat="1" applyAlignment="1" applyProtection="1">
      <alignment horizontal="center"/>
    </xf>
    <xf numFmtId="0" fontId="24" fillId="19" borderId="23" xfId="3" applyFont="1" applyFill="1" applyBorder="1"/>
    <xf numFmtId="0" fontId="24" fillId="19" borderId="21" xfId="3" applyFont="1" applyFill="1" applyBorder="1"/>
    <xf numFmtId="49" fontId="25" fillId="18" borderId="50" xfId="3" applyNumberFormat="1" applyFont="1" applyFill="1" applyBorder="1" applyAlignment="1">
      <alignment horizontal="center" vertical="center"/>
    </xf>
    <xf numFmtId="0" fontId="21" fillId="18" borderId="31" xfId="3" applyFont="1" applyFill="1" applyBorder="1" applyAlignment="1">
      <alignment wrapText="1"/>
    </xf>
    <xf numFmtId="49" fontId="25" fillId="18" borderId="1" xfId="3" applyNumberFormat="1" applyFont="1" applyFill="1" applyBorder="1" applyAlignment="1">
      <alignment horizontal="center" vertical="center"/>
    </xf>
    <xf numFmtId="0" fontId="21" fillId="18" borderId="1" xfId="3" applyFont="1" applyFill="1" applyBorder="1" applyAlignment="1">
      <alignment wrapText="1"/>
    </xf>
    <xf numFmtId="0" fontId="10" fillId="10" borderId="35" xfId="0" applyFont="1" applyFill="1" applyBorder="1"/>
    <xf numFmtId="0" fontId="10" fillId="10" borderId="39" xfId="0" applyFont="1" applyFill="1" applyBorder="1"/>
    <xf numFmtId="0" fontId="31" fillId="14" borderId="33" xfId="0" applyFont="1" applyFill="1" applyBorder="1"/>
    <xf numFmtId="49" fontId="32" fillId="18" borderId="1" xfId="3" applyNumberFormat="1" applyFont="1" applyFill="1" applyBorder="1" applyAlignment="1">
      <alignment horizontal="center" vertical="center"/>
    </xf>
    <xf numFmtId="0" fontId="33" fillId="18" borderId="1" xfId="3" applyFont="1" applyFill="1" applyBorder="1" applyAlignment="1">
      <alignment wrapText="1"/>
    </xf>
    <xf numFmtId="0" fontId="27" fillId="21" borderId="21" xfId="3" applyFont="1" applyFill="1" applyBorder="1" applyAlignment="1" applyProtection="1">
      <alignment horizontal="left" vertical="center" wrapText="1" indent="1"/>
      <protection locked="0"/>
    </xf>
    <xf numFmtId="0" fontId="28" fillId="21" borderId="30" xfId="3" applyFont="1" applyFill="1" applyBorder="1" applyAlignment="1">
      <alignment horizontal="center" vertical="center" wrapText="1"/>
    </xf>
    <xf numFmtId="0" fontId="12" fillId="22" borderId="30" xfId="0" applyFont="1" applyFill="1" applyBorder="1"/>
    <xf numFmtId="0" fontId="23" fillId="0" borderId="49" xfId="0" applyFont="1" applyBorder="1" applyAlignment="1">
      <alignment horizontal="left"/>
    </xf>
    <xf numFmtId="0" fontId="22" fillId="0" borderId="21" xfId="3" applyFont="1" applyBorder="1" applyAlignment="1">
      <alignment horizontal="left" vertical="top" wrapText="1"/>
    </xf>
    <xf numFmtId="0" fontId="22" fillId="0" borderId="23" xfId="3" applyFont="1" applyBorder="1" applyAlignment="1">
      <alignment horizontal="left" vertical="top" wrapText="1"/>
    </xf>
    <xf numFmtId="0" fontId="20" fillId="17" borderId="21" xfId="0" applyFont="1" applyFill="1" applyBorder="1" applyAlignment="1">
      <alignment horizontal="center" vertical="center" wrapText="1"/>
    </xf>
    <xf numFmtId="0" fontId="20" fillId="17" borderId="22" xfId="0" applyFont="1" applyFill="1" applyBorder="1" applyAlignment="1">
      <alignment horizontal="center" vertical="center" wrapText="1"/>
    </xf>
    <xf numFmtId="0" fontId="12" fillId="12" borderId="0" xfId="0" applyFont="1" applyFill="1"/>
    <xf numFmtId="0" fontId="12" fillId="9" borderId="38" xfId="0" applyFont="1" applyFill="1" applyBorder="1" applyAlignment="1">
      <alignment horizontal="left"/>
    </xf>
    <xf numFmtId="0" fontId="12" fillId="9" borderId="37" xfId="0" applyFont="1" applyFill="1" applyBorder="1" applyAlignment="1">
      <alignment horizontal="left"/>
    </xf>
    <xf numFmtId="0" fontId="19" fillId="16" borderId="21" xfId="0" applyFont="1" applyFill="1" applyBorder="1" applyAlignment="1">
      <alignment horizontal="center"/>
    </xf>
    <xf numFmtId="0" fontId="19" fillId="16" borderId="22" xfId="0" applyFont="1" applyFill="1" applyBorder="1" applyAlignment="1">
      <alignment horizontal="center"/>
    </xf>
    <xf numFmtId="0" fontId="19" fillId="16" borderId="23" xfId="0" applyFont="1" applyFill="1" applyBorder="1" applyAlignment="1">
      <alignment horizontal="center"/>
    </xf>
    <xf numFmtId="0" fontId="17" fillId="0" borderId="21" xfId="0" applyFont="1" applyBorder="1" applyAlignment="1">
      <alignment wrapText="1"/>
    </xf>
    <xf numFmtId="0" fontId="17" fillId="0" borderId="41" xfId="0" applyFont="1" applyBorder="1" applyAlignment="1">
      <alignment wrapText="1"/>
    </xf>
    <xf numFmtId="0" fontId="12" fillId="22" borderId="21" xfId="0" applyFont="1" applyFill="1" applyBorder="1"/>
    <xf numFmtId="0" fontId="12" fillId="22" borderId="42" xfId="0" applyFont="1" applyFill="1" applyBorder="1"/>
    <xf numFmtId="0" fontId="5"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2" fillId="5" borderId="21" xfId="0" applyFont="1" applyFill="1" applyBorder="1" applyAlignment="1">
      <alignment horizontal="center"/>
    </xf>
    <xf numFmtId="0" fontId="2" fillId="5" borderId="22" xfId="0" applyFont="1" applyFill="1" applyBorder="1" applyAlignment="1">
      <alignment horizontal="center"/>
    </xf>
    <xf numFmtId="0" fontId="3" fillId="0" borderId="0" xfId="0" applyFont="1" applyAlignment="1">
      <alignment horizontal="justify"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5" fillId="4" borderId="19" xfId="0" applyFont="1" applyFill="1" applyBorder="1" applyAlignment="1">
      <alignment horizontal="justify" vertical="center" wrapText="1"/>
    </xf>
    <xf numFmtId="0" fontId="5" fillId="4" borderId="20" xfId="0" applyFont="1" applyFill="1" applyBorder="1" applyAlignment="1">
      <alignment horizontal="justify" vertical="center" wrapText="1"/>
    </xf>
    <xf numFmtId="0" fontId="4" fillId="6" borderId="31" xfId="0" applyFont="1" applyFill="1" applyBorder="1" applyAlignment="1">
      <alignment horizontal="center" vertical="center" wrapText="1"/>
    </xf>
    <xf numFmtId="0" fontId="4" fillId="6" borderId="36"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5" xfId="0" applyFont="1" applyBorder="1" applyAlignment="1">
      <alignment horizontal="left" vertical="center" wrapText="1"/>
    </xf>
    <xf numFmtId="0" fontId="5" fillId="0" borderId="33"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24"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4" fillId="6" borderId="2"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5" xfId="0" applyFont="1" applyFill="1" applyBorder="1" applyAlignment="1">
      <alignment horizontal="left" vertical="center" wrapText="1"/>
    </xf>
    <xf numFmtId="0" fontId="19" fillId="5" borderId="21" xfId="0" applyFont="1" applyFill="1" applyBorder="1" applyAlignment="1">
      <alignment horizontal="center"/>
    </xf>
    <xf numFmtId="0" fontId="19" fillId="5" borderId="22" xfId="0" applyFont="1" applyFill="1" applyBorder="1" applyAlignment="1">
      <alignment horizontal="center"/>
    </xf>
    <xf numFmtId="0" fontId="12" fillId="0" borderId="21" xfId="0" applyFont="1" applyBorder="1"/>
    <xf numFmtId="0" fontId="12" fillId="0" borderId="23" xfId="0" applyFont="1" applyBorder="1"/>
    <xf numFmtId="0" fontId="12" fillId="13" borderId="21" xfId="0" applyFont="1" applyFill="1" applyBorder="1"/>
    <xf numFmtId="0" fontId="12" fillId="13" borderId="23" xfId="0" applyFont="1" applyFill="1" applyBorder="1"/>
    <xf numFmtId="0" fontId="5" fillId="8" borderId="46" xfId="0" applyFont="1" applyFill="1" applyBorder="1" applyAlignment="1">
      <alignment horizontal="justify" vertical="center" wrapText="1"/>
    </xf>
    <xf numFmtId="0" fontId="5" fillId="8" borderId="43" xfId="0" applyFont="1" applyFill="1" applyBorder="1" applyAlignment="1">
      <alignment horizontal="justify" vertical="center" wrapText="1"/>
    </xf>
    <xf numFmtId="0" fontId="11" fillId="0" borderId="21" xfId="0" applyFont="1" applyBorder="1" applyAlignment="1">
      <alignment horizontal="center"/>
    </xf>
    <xf numFmtId="0" fontId="11" fillId="0" borderId="23" xfId="0" applyFont="1" applyBorder="1" applyAlignment="1">
      <alignment horizontal="center"/>
    </xf>
    <xf numFmtId="0" fontId="19" fillId="5" borderId="21" xfId="0" applyFont="1" applyFill="1" applyBorder="1" applyAlignment="1">
      <alignment horizontal="center" wrapText="1"/>
    </xf>
    <xf numFmtId="0" fontId="19" fillId="5" borderId="23" xfId="0" applyFont="1" applyFill="1" applyBorder="1" applyAlignment="1">
      <alignment horizontal="center" wrapText="1"/>
    </xf>
    <xf numFmtId="0" fontId="12" fillId="22" borderId="21" xfId="0" applyFont="1" applyFill="1" applyBorder="1" applyAlignment="1">
      <alignment horizontal="left"/>
    </xf>
    <xf numFmtId="0" fontId="12" fillId="22" borderId="23" xfId="0" applyFont="1" applyFill="1" applyBorder="1" applyAlignment="1">
      <alignment horizontal="left"/>
    </xf>
    <xf numFmtId="0" fontId="12" fillId="0" borderId="21" xfId="0" applyFont="1" applyBorder="1" applyAlignment="1">
      <alignment horizontal="left"/>
    </xf>
    <xf numFmtId="0" fontId="12" fillId="0" borderId="23" xfId="0" applyFont="1" applyBorder="1" applyAlignment="1">
      <alignment horizontal="left"/>
    </xf>
  </cellXfs>
  <cellStyles count="4">
    <cellStyle name="Currency" xfId="1" builtinId="4"/>
    <cellStyle name="Hyperlink" xfId="2" builtinId="8"/>
    <cellStyle name="Normal" xfId="0" builtinId="0"/>
    <cellStyle name="Normal_Application Development Pricing Format" xfId="3" xr:uid="{3FEA547B-6F78-42E6-9736-0932B45282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311150</xdr:colOff>
      <xdr:row>5</xdr:row>
      <xdr:rowOff>57944</xdr:rowOff>
    </xdr:from>
    <xdr:ext cx="3835400" cy="1339056"/>
    <xdr:sp macro="" textlink="">
      <xdr:nvSpPr>
        <xdr:cNvPr id="2" name="Text Box 1">
          <a:extLst>
            <a:ext uri="{FF2B5EF4-FFF2-40B4-BE49-F238E27FC236}">
              <a16:creationId xmlns:a16="http://schemas.microsoft.com/office/drawing/2014/main" id="{F0CA87E5-CC5F-4381-A919-7B4E6C0A4FE1}"/>
            </a:ext>
          </a:extLst>
        </xdr:cNvPr>
        <xdr:cNvSpPr txBox="1">
          <a:spLocks noChangeArrowheads="1"/>
        </xdr:cNvSpPr>
      </xdr:nvSpPr>
      <xdr:spPr bwMode="auto">
        <a:xfrm>
          <a:off x="2159000" y="978694"/>
          <a:ext cx="3835400" cy="1339056"/>
        </a:xfrm>
        <a:prstGeom prst="rect">
          <a:avLst/>
        </a:prstGeom>
        <a:solidFill>
          <a:schemeClr val="accent2">
            <a:lumMod val="20000"/>
            <a:lumOff val="80000"/>
          </a:schemeClr>
        </a:solidFill>
        <a:ln w="25400">
          <a:solidFill>
            <a:srgbClr val="000000"/>
          </a:solidFill>
          <a:miter lim="800000"/>
          <a:headEnd/>
          <a:tailEnd/>
        </a:ln>
      </xdr:spPr>
      <xdr:txBody>
        <a:bodyPr vertOverflow="clip" wrap="square" lIns="182880" tIns="137160" rIns="91440" bIns="137160" anchor="t" upright="1"/>
        <a:lstStyle/>
        <a:p>
          <a:pPr algn="l" rtl="0">
            <a:defRPr sz="1000"/>
          </a:pPr>
          <a:r>
            <a:rPr lang="en-ZA" sz="900" b="1" i="0" strike="noStrike">
              <a:solidFill>
                <a:srgbClr val="FF0000"/>
              </a:solidFill>
              <a:latin typeface="Arial"/>
              <a:cs typeface="Arial"/>
            </a:rPr>
            <a:t>DO NOT MAKE CHANGES TO THIS PRICING MODEL. </a:t>
          </a:r>
        </a:p>
        <a:p>
          <a:pPr algn="l" rtl="0">
            <a:defRPr sz="1000"/>
          </a:pPr>
          <a:r>
            <a:rPr lang="en-ZA" sz="900" b="1" i="0" strike="noStrike">
              <a:solidFill>
                <a:srgbClr val="000000"/>
              </a:solidFill>
              <a:latin typeface="Arial"/>
              <a:cs typeface="Arial"/>
            </a:rPr>
            <a:t>If you need to include any additional elements, please include pricing for those elements as supplemental cost information in a separate worksheet.</a:t>
          </a:r>
        </a:p>
        <a:p>
          <a:pPr algn="l" rtl="0">
            <a:defRPr sz="1000"/>
          </a:pPr>
          <a:endParaRPr lang="en-ZA" sz="900" b="1" i="0" strike="noStrike">
            <a:solidFill>
              <a:srgbClr val="000000"/>
            </a:solidFill>
            <a:latin typeface="Arial"/>
            <a:cs typeface="Arial"/>
          </a:endParaRPr>
        </a:p>
        <a:p>
          <a:pPr algn="l" rtl="0">
            <a:defRPr sz="1000"/>
          </a:pPr>
          <a:r>
            <a:rPr lang="en-ZA" sz="900" b="1" i="0" strike="noStrike">
              <a:solidFill>
                <a:srgbClr val="000000"/>
              </a:solidFill>
              <a:latin typeface="Arial"/>
              <a:cs typeface="Arial"/>
            </a:rPr>
            <a:t>Please refer to the Service Tower documentation for details describing  each of the service deliverables that Provider is expected to provide and price in accordance with the Service Tower definition.</a:t>
          </a:r>
        </a:p>
      </xdr:txBody>
    </xdr:sp>
    <xdr:clientData/>
  </xdr:oneCellAnchor>
  <xdr:twoCellAnchor>
    <xdr:from>
      <xdr:col>1</xdr:col>
      <xdr:colOff>209550</xdr:colOff>
      <xdr:row>0</xdr:row>
      <xdr:rowOff>85726</xdr:rowOff>
    </xdr:from>
    <xdr:to>
      <xdr:col>1</xdr:col>
      <xdr:colOff>2242869</xdr:colOff>
      <xdr:row>0</xdr:row>
      <xdr:rowOff>1183821</xdr:rowOff>
    </xdr:to>
    <xdr:pic>
      <xdr:nvPicPr>
        <xdr:cNvPr id="3" name="Picture 30" descr="Transnet New Logo">
          <a:extLst>
            <a:ext uri="{FF2B5EF4-FFF2-40B4-BE49-F238E27FC236}">
              <a16:creationId xmlns:a16="http://schemas.microsoft.com/office/drawing/2014/main" id="{558161C1-C551-4E0F-893C-7E431C183CD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5500" y="85726"/>
          <a:ext cx="407719" cy="10114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256115</xdr:colOff>
      <xdr:row>0</xdr:row>
      <xdr:rowOff>91724</xdr:rowOff>
    </xdr:from>
    <xdr:to>
      <xdr:col>8</xdr:col>
      <xdr:colOff>595135</xdr:colOff>
      <xdr:row>1</xdr:row>
      <xdr:rowOff>34221</xdr:rowOff>
    </xdr:to>
    <xdr:pic>
      <xdr:nvPicPr>
        <xdr:cNvPr id="2" name="Picture 1">
          <a:extLst>
            <a:ext uri="{FF2B5EF4-FFF2-40B4-BE49-F238E27FC236}">
              <a16:creationId xmlns:a16="http://schemas.microsoft.com/office/drawing/2014/main" id="{32D31B4C-A8EF-4E20-907E-AC5074B4A9D3}"/>
            </a:ext>
          </a:extLst>
        </xdr:cNvPr>
        <xdr:cNvPicPr>
          <a:picLocks noChangeAspect="1"/>
        </xdr:cNvPicPr>
      </xdr:nvPicPr>
      <xdr:blipFill>
        <a:blip xmlns:r="http://schemas.openxmlformats.org/officeDocument/2006/relationships" r:embed="rId1"/>
        <a:stretch>
          <a:fillRect/>
        </a:stretch>
      </xdr:blipFill>
      <xdr:spPr>
        <a:xfrm>
          <a:off x="11192226" y="91724"/>
          <a:ext cx="1552576" cy="930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1992630</xdr:colOff>
      <xdr:row>0</xdr:row>
      <xdr:rowOff>1196340</xdr:rowOff>
    </xdr:to>
    <xdr:pic>
      <xdr:nvPicPr>
        <xdr:cNvPr id="2" name="Picture 1">
          <a:extLst>
            <a:ext uri="{FF2B5EF4-FFF2-40B4-BE49-F238E27FC236}">
              <a16:creationId xmlns:a16="http://schemas.microsoft.com/office/drawing/2014/main" id="{C252DA6D-EC15-46F4-9237-0B7929FB75DB}"/>
            </a:ext>
          </a:extLst>
        </xdr:cNvPr>
        <xdr:cNvPicPr>
          <a:picLocks noChangeAspect="1"/>
        </xdr:cNvPicPr>
      </xdr:nvPicPr>
      <xdr:blipFill>
        <a:blip xmlns:r="http://schemas.openxmlformats.org/officeDocument/2006/relationships" r:embed="rId1"/>
        <a:stretch>
          <a:fillRect/>
        </a:stretch>
      </xdr:blipFill>
      <xdr:spPr>
        <a:xfrm>
          <a:off x="175260" y="0"/>
          <a:ext cx="1992630" cy="1196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167661\OneDrive%20-%20Transnet%20SOC%20Ltd\Transnet\Hybrid%20Solution\Pricing%20Schedule.xlsm" TargetMode="External"/><Relationship Id="rId1" Type="http://schemas.openxmlformats.org/officeDocument/2006/relationships/externalLinkPath" Target="file:///C:\Users\0167661\OneDrive%20-%20Transnet%20SOC%20Ltd\Transnet\Hybrid%20Solution\Pricing%20Schedule.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ransnetsocltd-my.sharepoint.com/personal/zipho_khathi_transnet_net/Documents/Desktop/Group%20ICT/Price%20Work%20book/New%20folder/Colocation%20Pricing%20Work%20book_04092024v1.xlsx" TargetMode="External"/><Relationship Id="rId1" Type="http://schemas.openxmlformats.org/officeDocument/2006/relationships/externalLinkPath" Target="/personal/zipho_khathi_transnet_net/Documents/Desktop/Group%20ICT/Price%20Work%20book/New%20folder/Colocation%20Pricing%20Work%20book_04092024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C"/>
      <sheetName val="Instructions "/>
      <sheetName val="Scn 2 Voice - Recurring"/>
      <sheetName val="Scn 3 Voice - Recurring"/>
      <sheetName val="Summary"/>
      <sheetName val="Hybrid infrastructure"/>
      <sheetName val="Scn 2 LAN - Recurring"/>
    </sheetNames>
    <sheetDataSet>
      <sheetData sheetId="0" refreshError="1">
        <row r="8">
          <cell r="B8" t="str">
            <v>Transnet Ltd SOC</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C"/>
      <sheetName val="Instruction "/>
      <sheetName val="Summary"/>
      <sheetName val="Recurring costs"/>
      <sheetName val="Pass-through Costs"/>
      <sheetName val="Disengagement fees"/>
      <sheetName val="Transition fees"/>
      <sheetName val="Resource rates"/>
      <sheetName val="Require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Suellen Momple    Transnet Corporate Centre   JHB" id="{A5FAE36D-9502-45F1-A4FF-76E6B9DED977}" userId="S::suellen.momple@transnet.net::3c3745f1-7367-46b6-8404-292e8879692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5-06-17T00:16:16.68" personId="{A5FAE36D-9502-45F1-A4FF-76E6B9DED977}" id="{D160B5A6-6C33-4181-8875-F13AB870CF19}">
    <text xml:space="preserve">Detail on some of the line items have not been included in the SOW.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8E6F8-580D-401D-90A0-DB873AF258E7}">
  <dimension ref="B1:D22"/>
  <sheetViews>
    <sheetView topLeftCell="A2" workbookViewId="0">
      <selection activeCell="D10" sqref="D10"/>
    </sheetView>
  </sheetViews>
  <sheetFormatPr defaultColWidth="8.81640625" defaultRowHeight="12.5" x14ac:dyDescent="0.25"/>
  <cols>
    <col min="1" max="1" width="3.1796875" style="55" customWidth="1"/>
    <col min="2" max="2" width="36.1796875" style="55" customWidth="1"/>
    <col min="3" max="3" width="82.81640625" style="55" customWidth="1"/>
    <col min="4" max="4" width="25" style="55" customWidth="1"/>
    <col min="5" max="5" width="5.453125" style="55" customWidth="1"/>
    <col min="6" max="6" width="18.1796875" style="55" customWidth="1"/>
    <col min="7" max="7" width="72.1796875" style="55" customWidth="1"/>
    <col min="8" max="8" width="8.81640625" style="55"/>
    <col min="9" max="9" width="53.1796875" style="55" customWidth="1"/>
    <col min="10" max="16384" width="8.81640625" style="55"/>
  </cols>
  <sheetData>
    <row r="1" spans="2:4" ht="74.5" customHeight="1" thickBot="1" x14ac:dyDescent="0.3"/>
    <row r="2" spans="2:4" ht="16" thickBot="1" x14ac:dyDescent="0.4">
      <c r="B2" s="84" t="s">
        <v>0</v>
      </c>
      <c r="C2" s="83"/>
      <c r="D2" s="82"/>
    </row>
    <row r="3" spans="2:4" ht="14.5" thickBot="1" x14ac:dyDescent="0.35">
      <c r="B3" s="81"/>
      <c r="C3" s="80" t="str">
        <f>[1]TOC!B8</f>
        <v>Transnet Ltd SOC</v>
      </c>
    </row>
    <row r="4" spans="2:4" ht="14.5" thickBot="1" x14ac:dyDescent="0.3">
      <c r="B4" s="78"/>
      <c r="C4" s="94" t="s">
        <v>83</v>
      </c>
    </row>
    <row r="5" spans="2:4" ht="14.5" thickBot="1" x14ac:dyDescent="0.3">
      <c r="B5" s="78"/>
      <c r="C5" s="79" t="s">
        <v>1</v>
      </c>
      <c r="D5" s="95" t="s">
        <v>2</v>
      </c>
    </row>
    <row r="6" spans="2:4" ht="28.5" thickBot="1" x14ac:dyDescent="0.3">
      <c r="B6" s="78"/>
      <c r="C6" s="76" t="s">
        <v>3</v>
      </c>
    </row>
    <row r="7" spans="2:4" ht="28.5" thickBot="1" x14ac:dyDescent="0.3">
      <c r="B7" s="78"/>
      <c r="C7" s="76" t="s">
        <v>4</v>
      </c>
    </row>
    <row r="8" spans="2:4" ht="14.5" thickBot="1" x14ac:dyDescent="0.3">
      <c r="B8" s="77"/>
      <c r="C8" s="76" t="s">
        <v>5</v>
      </c>
      <c r="D8" s="69"/>
    </row>
    <row r="9" spans="2:4" ht="41.5" customHeight="1" thickBot="1" x14ac:dyDescent="0.35">
      <c r="B9" s="75" t="s">
        <v>6</v>
      </c>
      <c r="C9" s="74" t="s">
        <v>7</v>
      </c>
      <c r="D9" s="69"/>
    </row>
    <row r="10" spans="2:4" ht="56.5" thickBot="1" x14ac:dyDescent="0.35">
      <c r="B10" s="71" t="s">
        <v>8</v>
      </c>
      <c r="C10" s="73" t="s">
        <v>9</v>
      </c>
      <c r="D10" s="72" t="s">
        <v>10</v>
      </c>
    </row>
    <row r="11" spans="2:4" ht="53" thickBot="1" x14ac:dyDescent="0.35">
      <c r="B11" s="71" t="s">
        <v>11</v>
      </c>
      <c r="C11" s="70" t="s">
        <v>12</v>
      </c>
      <c r="D11" s="69"/>
    </row>
    <row r="12" spans="2:4" ht="13" thickBot="1" x14ac:dyDescent="0.3">
      <c r="B12" s="68">
        <v>4</v>
      </c>
      <c r="C12" s="67" t="s">
        <v>13</v>
      </c>
    </row>
    <row r="13" spans="2:4" ht="25.5" thickBot="1" x14ac:dyDescent="0.3">
      <c r="B13" s="68">
        <v>5</v>
      </c>
      <c r="C13" s="67" t="s">
        <v>14</v>
      </c>
    </row>
    <row r="14" spans="2:4" ht="25.5" x14ac:dyDescent="0.3">
      <c r="B14" s="85" t="s">
        <v>15</v>
      </c>
      <c r="C14" s="86" t="s">
        <v>16</v>
      </c>
      <c r="D14" s="66"/>
    </row>
    <row r="15" spans="2:4" ht="25.5" x14ac:dyDescent="0.3">
      <c r="B15" s="87" t="s">
        <v>17</v>
      </c>
      <c r="C15" s="88" t="s">
        <v>18</v>
      </c>
      <c r="D15" s="66"/>
    </row>
    <row r="16" spans="2:4" ht="15" x14ac:dyDescent="0.25">
      <c r="B16" s="92" t="s">
        <v>19</v>
      </c>
      <c r="C16" s="93" t="s">
        <v>20</v>
      </c>
      <c r="D16" s="65"/>
    </row>
    <row r="17" spans="2:4" ht="15.5" thickBot="1" x14ac:dyDescent="0.35">
      <c r="B17" s="64" t="s">
        <v>21</v>
      </c>
      <c r="C17" s="63"/>
      <c r="D17" s="60"/>
    </row>
    <row r="18" spans="2:4" ht="15.5" thickBot="1" x14ac:dyDescent="0.3">
      <c r="B18" s="62" t="s">
        <v>22</v>
      </c>
      <c r="C18" s="61" t="s">
        <v>23</v>
      </c>
      <c r="D18" s="58"/>
    </row>
    <row r="19" spans="2:4" ht="14" x14ac:dyDescent="0.25">
      <c r="B19" s="59"/>
      <c r="C19" s="59"/>
      <c r="D19" s="60"/>
    </row>
    <row r="20" spans="2:4" ht="14" x14ac:dyDescent="0.25">
      <c r="B20" s="59"/>
      <c r="C20" s="58"/>
      <c r="D20" s="57"/>
    </row>
    <row r="21" spans="2:4" ht="15.5" thickBot="1" x14ac:dyDescent="0.35">
      <c r="B21" s="97" t="s">
        <v>24</v>
      </c>
      <c r="C21" s="97"/>
      <c r="D21" s="56"/>
    </row>
    <row r="22" spans="2:4" ht="176.15" customHeight="1" thickBot="1" x14ac:dyDescent="0.3">
      <c r="B22" s="98" t="s">
        <v>78</v>
      </c>
      <c r="C22" s="99"/>
    </row>
  </sheetData>
  <sheetProtection algorithmName="SHA-512" hashValue="4WKgb4gKV3XT+N8Ohzli9jGHQJ2ako3hpapREqHm30dxwyk96UgnyEKHkm8frJCy/kNaNxqihbWJkVI+/C5+8g==" saltValue="cP/I+KzEvJY77A2IinxuWA==" spinCount="100000" sheet="1" objects="1" scenarios="1"/>
  <protectedRanges>
    <protectedRange sqref="C4 D5" name="Instru"/>
  </protectedRanges>
  <mergeCells count="2">
    <mergeCell ref="B21:C21"/>
    <mergeCell ref="B22:C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51B87-9DE4-4B36-9116-9A591ACFE167}">
  <dimension ref="A1:BA15"/>
  <sheetViews>
    <sheetView showGridLines="0" zoomScale="90" zoomScaleNormal="90" workbookViewId="0">
      <pane ySplit="8" topLeftCell="A9" activePane="bottomLeft" state="frozen"/>
      <selection pane="bottomLeft" activeCell="C10" sqref="C10"/>
    </sheetView>
  </sheetViews>
  <sheetFormatPr defaultRowHeight="14.5" x14ac:dyDescent="0.35"/>
  <cols>
    <col min="1" max="1" width="3" customWidth="1"/>
    <col min="2" max="2" width="37.54296875" customWidth="1"/>
    <col min="3" max="3" width="38.453125" customWidth="1"/>
    <col min="4" max="4" width="22" customWidth="1"/>
    <col min="5" max="5" width="30.54296875" customWidth="1"/>
  </cols>
  <sheetData>
    <row r="1" spans="1:53" ht="78" customHeight="1" thickBot="1" x14ac:dyDescent="0.4">
      <c r="A1" s="11"/>
      <c r="B1" s="100" t="s">
        <v>25</v>
      </c>
      <c r="C1" s="101"/>
      <c r="D1" s="101"/>
      <c r="E1" s="101"/>
      <c r="F1" s="10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1:53" ht="15" customHeight="1" thickBot="1" x14ac:dyDescent="0.4">
      <c r="A2" s="11"/>
      <c r="B2" s="19" t="s">
        <v>26</v>
      </c>
      <c r="C2" s="20"/>
      <c r="D2" s="11"/>
      <c r="E2" s="14"/>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row>
    <row r="3" spans="1:53" ht="15" thickBot="1" x14ac:dyDescent="0.4">
      <c r="A3" s="11"/>
      <c r="B3" s="108" t="s">
        <v>27</v>
      </c>
      <c r="C3" s="109"/>
      <c r="D3" s="11"/>
      <c r="E3" s="2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row>
    <row r="4" spans="1:53" ht="15" thickBot="1" x14ac:dyDescent="0.4">
      <c r="A4" s="11"/>
      <c r="B4" s="110" t="s">
        <v>84</v>
      </c>
      <c r="C4" s="1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row>
    <row r="5" spans="1:53" ht="15" thickBot="1" x14ac:dyDescent="0.4">
      <c r="A5" s="11"/>
      <c r="B5" s="110" t="s">
        <v>85</v>
      </c>
      <c r="C5" s="1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row>
    <row r="6" spans="1:53" x14ac:dyDescent="0.3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row>
    <row r="7" spans="1:53" ht="15" thickBot="1" x14ac:dyDescent="0.4">
      <c r="A7" s="22" t="s">
        <v>27</v>
      </c>
      <c r="B7" s="23" t="s">
        <v>27</v>
      </c>
      <c r="C7" s="22" t="s">
        <v>27</v>
      </c>
      <c r="D7" s="22" t="s">
        <v>27</v>
      </c>
      <c r="E7" s="22" t="s">
        <v>27</v>
      </c>
      <c r="F7" s="22" t="s">
        <v>27</v>
      </c>
      <c r="G7" s="22" t="s">
        <v>27</v>
      </c>
      <c r="H7" s="22" t="s">
        <v>27</v>
      </c>
      <c r="I7" s="22" t="s">
        <v>27</v>
      </c>
      <c r="J7" s="22" t="s">
        <v>27</v>
      </c>
      <c r="K7" s="22" t="s">
        <v>27</v>
      </c>
      <c r="L7" s="22" t="s">
        <v>27</v>
      </c>
      <c r="M7" s="22" t="s">
        <v>27</v>
      </c>
      <c r="N7" s="22" t="s">
        <v>27</v>
      </c>
      <c r="O7" s="22" t="s">
        <v>27</v>
      </c>
      <c r="P7" s="22" t="s">
        <v>27</v>
      </c>
      <c r="Q7" s="22" t="s">
        <v>27</v>
      </c>
      <c r="R7" s="22" t="s">
        <v>27</v>
      </c>
      <c r="S7" s="22" t="s">
        <v>27</v>
      </c>
      <c r="T7" s="22" t="s">
        <v>27</v>
      </c>
      <c r="U7" s="22" t="s">
        <v>27</v>
      </c>
      <c r="V7" s="22" t="s">
        <v>27</v>
      </c>
      <c r="W7" s="22" t="s">
        <v>27</v>
      </c>
      <c r="X7" s="22" t="s">
        <v>27</v>
      </c>
      <c r="Y7" s="22" t="s">
        <v>27</v>
      </c>
      <c r="Z7" s="22" t="s">
        <v>27</v>
      </c>
      <c r="AA7" s="22" t="s">
        <v>27</v>
      </c>
      <c r="AB7" s="22" t="s">
        <v>27</v>
      </c>
      <c r="AC7" s="22" t="s">
        <v>27</v>
      </c>
      <c r="AD7" s="22" t="s">
        <v>27</v>
      </c>
      <c r="AE7" s="22" t="s">
        <v>27</v>
      </c>
      <c r="AF7" s="22" t="s">
        <v>27</v>
      </c>
      <c r="AG7" s="22" t="s">
        <v>27</v>
      </c>
      <c r="AH7" s="22" t="s">
        <v>27</v>
      </c>
      <c r="AI7" s="22" t="s">
        <v>27</v>
      </c>
      <c r="AJ7" s="22" t="s">
        <v>27</v>
      </c>
      <c r="AK7" s="22" t="s">
        <v>27</v>
      </c>
      <c r="AL7" s="22" t="s">
        <v>27</v>
      </c>
      <c r="AM7" s="22" t="s">
        <v>27</v>
      </c>
      <c r="AN7" s="22" t="s">
        <v>27</v>
      </c>
      <c r="AO7" s="22" t="s">
        <v>27</v>
      </c>
      <c r="AP7" s="22" t="s">
        <v>27</v>
      </c>
      <c r="AQ7" s="22" t="s">
        <v>27</v>
      </c>
      <c r="AR7" s="22" t="s">
        <v>27</v>
      </c>
      <c r="AS7" s="22" t="s">
        <v>27</v>
      </c>
      <c r="AT7" s="22" t="s">
        <v>27</v>
      </c>
      <c r="AU7" s="22" t="s">
        <v>27</v>
      </c>
      <c r="AV7" s="22" t="s">
        <v>27</v>
      </c>
      <c r="AW7" s="22" t="s">
        <v>27</v>
      </c>
      <c r="AX7" s="22" t="s">
        <v>27</v>
      </c>
      <c r="AY7" s="22" t="s">
        <v>27</v>
      </c>
      <c r="AZ7" s="22" t="s">
        <v>27</v>
      </c>
      <c r="BA7" s="22" t="s">
        <v>27</v>
      </c>
    </row>
    <row r="8" spans="1:53" ht="15" thickBot="1" x14ac:dyDescent="0.4">
      <c r="A8" s="24" t="s">
        <v>27</v>
      </c>
      <c r="B8" s="105" t="s">
        <v>28</v>
      </c>
      <c r="C8" s="106"/>
      <c r="D8" s="106"/>
      <c r="E8" s="107"/>
      <c r="F8" s="102" t="s">
        <v>27</v>
      </c>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row>
    <row r="9" spans="1:53" ht="15" thickBot="1" x14ac:dyDescent="0.4">
      <c r="A9" s="11"/>
      <c r="B9" s="39" t="s">
        <v>29</v>
      </c>
      <c r="C9" s="38" t="s">
        <v>30</v>
      </c>
      <c r="D9" s="40" t="s">
        <v>31</v>
      </c>
      <c r="E9" s="38" t="s">
        <v>32</v>
      </c>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row>
    <row r="10" spans="1:53" x14ac:dyDescent="0.35">
      <c r="A10" s="11"/>
      <c r="B10" s="43" t="s">
        <v>33</v>
      </c>
      <c r="C10" s="49" t="s">
        <v>34</v>
      </c>
      <c r="D10" s="44">
        <f>'Fixed Costs'!F16</f>
        <v>0</v>
      </c>
      <c r="E10" s="45">
        <f>SUM(D10:D10)</f>
        <v>0</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ht="15" thickBot="1" x14ac:dyDescent="0.4">
      <c r="A11" s="11"/>
      <c r="B11" s="42" t="s">
        <v>35</v>
      </c>
      <c r="C11" s="50" t="s">
        <v>36</v>
      </c>
      <c r="D11" s="46">
        <f>'Project Management fees'!E26</f>
        <v>0</v>
      </c>
      <c r="E11" s="25">
        <f>SUM(D11:D11)</f>
        <v>0</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1:53" ht="15" thickBot="1" x14ac:dyDescent="0.4">
      <c r="A12" s="11"/>
      <c r="B12" s="103" t="s">
        <v>37</v>
      </c>
      <c r="C12" s="104"/>
      <c r="D12" s="41">
        <f>SUM(D10:D11)</f>
        <v>0</v>
      </c>
      <c r="E12" s="26">
        <f>SUM(E10:E11)</f>
        <v>0</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row>
    <row r="13" spans="1:53" x14ac:dyDescent="0.35">
      <c r="A13" s="11"/>
      <c r="B13" s="27" t="s">
        <v>27</v>
      </c>
      <c r="C13" s="28" t="s">
        <v>27</v>
      </c>
      <c r="D13" s="28" t="s">
        <v>27</v>
      </c>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row>
    <row r="14" spans="1:53" x14ac:dyDescent="0.35">
      <c r="A14" s="11"/>
      <c r="B14" s="29"/>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row>
    <row r="15" spans="1:53" x14ac:dyDescent="0.35">
      <c r="A15" s="11"/>
      <c r="B15" s="11"/>
      <c r="C15" s="29"/>
      <c r="D15" s="29"/>
      <c r="E15" s="11"/>
      <c r="F15" s="11"/>
      <c r="G15" s="29"/>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row>
  </sheetData>
  <sheetProtection algorithmName="SHA-512" hashValue="fkCG7jt1hdpo1/+STuwiChyfeD3M2N6gNcDz8xdYo3yrUbxtcaRmNQJ73FiwbPEfN4CaoLIYGJqc3kivXuMsyw==" saltValue="6G5WUVsCWjHDmseZSIALkg==" spinCount="100000" sheet="1" objects="1" scenarios="1"/>
  <protectedRanges>
    <protectedRange sqref="B4 B5" name="Summary"/>
  </protectedRanges>
  <mergeCells count="7">
    <mergeCell ref="B1:F1"/>
    <mergeCell ref="F8:BA9"/>
    <mergeCell ref="B12:C12"/>
    <mergeCell ref="B8:E8"/>
    <mergeCell ref="B3:C3"/>
    <mergeCell ref="B4:C4"/>
    <mergeCell ref="B5:C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1655F-0B1B-43A7-B9E6-96CC5C564377}">
  <dimension ref="B1:F17"/>
  <sheetViews>
    <sheetView showGridLines="0" workbookViewId="0">
      <pane ySplit="8" topLeftCell="A9" activePane="bottomLeft" state="frozen"/>
      <selection pane="bottomLeft" activeCell="C9" sqref="C9"/>
    </sheetView>
  </sheetViews>
  <sheetFormatPr defaultRowHeight="14.5" x14ac:dyDescent="0.35"/>
  <cols>
    <col min="1" max="1" width="4" customWidth="1"/>
    <col min="2" max="2" width="25.1796875" bestFit="1" customWidth="1"/>
    <col min="3" max="3" width="57.453125" customWidth="1"/>
    <col min="4" max="4" width="9.1796875" customWidth="1"/>
    <col min="5" max="5" width="11.54296875" customWidth="1"/>
    <col min="6" max="6" width="16.81640625" customWidth="1"/>
  </cols>
  <sheetData>
    <row r="1" spans="2:6" ht="15" thickBot="1" x14ac:dyDescent="0.4"/>
    <row r="2" spans="2:6" ht="15" thickBot="1" x14ac:dyDescent="0.4">
      <c r="B2" s="96" t="s">
        <v>84</v>
      </c>
    </row>
    <row r="3" spans="2:6" ht="15" thickBot="1" x14ac:dyDescent="0.4">
      <c r="B3" s="96" t="s">
        <v>85</v>
      </c>
    </row>
    <row r="4" spans="2:6" ht="15" thickBot="1" x14ac:dyDescent="0.4"/>
    <row r="5" spans="2:6" ht="15" thickBot="1" x14ac:dyDescent="0.4">
      <c r="B5" s="114" t="s">
        <v>38</v>
      </c>
      <c r="C5" s="115"/>
      <c r="D5" s="115"/>
      <c r="E5" s="115"/>
      <c r="F5" s="115"/>
    </row>
    <row r="6" spans="2:6" x14ac:dyDescent="0.35">
      <c r="B6" s="121" t="s">
        <v>39</v>
      </c>
      <c r="C6" s="126" t="s">
        <v>77</v>
      </c>
      <c r="D6" s="117" t="s">
        <v>31</v>
      </c>
      <c r="E6" s="118"/>
      <c r="F6" s="118"/>
    </row>
    <row r="7" spans="2:6" ht="15" thickBot="1" x14ac:dyDescent="0.4">
      <c r="B7" s="122"/>
      <c r="C7" s="127"/>
      <c r="D7" s="119" t="s">
        <v>40</v>
      </c>
      <c r="E7" s="120"/>
      <c r="F7" s="120"/>
    </row>
    <row r="8" spans="2:6" ht="15" thickBot="1" x14ac:dyDescent="0.4">
      <c r="B8" s="123"/>
      <c r="C8" s="128"/>
      <c r="D8" s="6" t="s">
        <v>41</v>
      </c>
      <c r="E8" s="10" t="s">
        <v>42</v>
      </c>
      <c r="F8" s="4" t="s">
        <v>43</v>
      </c>
    </row>
    <row r="9" spans="2:6" ht="101.5" x14ac:dyDescent="0.35">
      <c r="B9" s="47" t="s">
        <v>73</v>
      </c>
      <c r="C9" s="47" t="s">
        <v>82</v>
      </c>
      <c r="D9" s="48">
        <v>1</v>
      </c>
      <c r="E9" s="2">
        <v>0</v>
      </c>
      <c r="F9" s="3">
        <f t="shared" ref="F9:F13" si="0">D9*E9</f>
        <v>0</v>
      </c>
    </row>
    <row r="10" spans="2:6" ht="145" x14ac:dyDescent="0.35">
      <c r="B10" s="47" t="s">
        <v>74</v>
      </c>
      <c r="C10" s="47" t="s">
        <v>79</v>
      </c>
      <c r="D10" s="48">
        <v>1</v>
      </c>
      <c r="E10" s="51"/>
      <c r="F10" s="3">
        <f t="shared" si="0"/>
        <v>0</v>
      </c>
    </row>
    <row r="11" spans="2:6" ht="87" x14ac:dyDescent="0.35">
      <c r="B11" s="47" t="s">
        <v>75</v>
      </c>
      <c r="C11" s="47" t="s">
        <v>80</v>
      </c>
      <c r="D11" s="48">
        <v>1</v>
      </c>
      <c r="E11" s="51"/>
      <c r="F11" s="3">
        <f t="shared" si="0"/>
        <v>0</v>
      </c>
    </row>
    <row r="12" spans="2:6" ht="189" thickBot="1" x14ac:dyDescent="0.4">
      <c r="B12" s="47" t="s">
        <v>76</v>
      </c>
      <c r="C12" s="47" t="s">
        <v>81</v>
      </c>
      <c r="D12" s="48">
        <v>1</v>
      </c>
      <c r="E12" s="51"/>
      <c r="F12" s="3">
        <f t="shared" si="0"/>
        <v>0</v>
      </c>
    </row>
    <row r="13" spans="2:6" ht="15" thickBot="1" x14ac:dyDescent="0.4">
      <c r="B13" s="54" t="s">
        <v>44</v>
      </c>
      <c r="C13" s="54" t="s">
        <v>45</v>
      </c>
      <c r="D13" s="53">
        <v>1</v>
      </c>
      <c r="E13" s="51"/>
      <c r="F13" s="3">
        <f t="shared" si="0"/>
        <v>0</v>
      </c>
    </row>
    <row r="14" spans="2:6" ht="14.5" customHeight="1" thickBot="1" x14ac:dyDescent="0.4">
      <c r="B14" s="112" t="s">
        <v>43</v>
      </c>
      <c r="C14" s="113"/>
      <c r="D14" s="124"/>
      <c r="E14" s="125"/>
      <c r="F14" s="7">
        <f>SUM(F9:F13)</f>
        <v>0</v>
      </c>
    </row>
    <row r="15" spans="2:6" x14ac:dyDescent="0.35">
      <c r="B15" s="129" t="s">
        <v>48</v>
      </c>
      <c r="C15" s="130"/>
      <c r="D15" s="130"/>
      <c r="E15" s="131"/>
      <c r="F15" s="8">
        <f>F14*15%</f>
        <v>0</v>
      </c>
    </row>
    <row r="16" spans="2:6" ht="15" thickBot="1" x14ac:dyDescent="0.4">
      <c r="B16" s="132" t="s">
        <v>49</v>
      </c>
      <c r="C16" s="133"/>
      <c r="D16" s="133"/>
      <c r="E16" s="134"/>
      <c r="F16" s="9">
        <f>F14+F15</f>
        <v>0</v>
      </c>
    </row>
    <row r="17" spans="2:6" x14ac:dyDescent="0.35">
      <c r="B17" s="116"/>
      <c r="C17" s="116"/>
      <c r="D17" s="116"/>
      <c r="E17" s="116"/>
      <c r="F17" s="1"/>
    </row>
  </sheetData>
  <sheetProtection algorithmName="SHA-512" hashValue="Eyag+DdQ27RBNagRyscA9btgw3RRho+OCNm6VPjofpmkMQCVLWpp1Io7x0aibObi8+moplJsx97dsfxa1pmMJg==" saltValue="a6iADq/bkRZxNmoFWyV+mQ==" spinCount="100000" sheet="1" objects="1" scenarios="1"/>
  <protectedRanges>
    <protectedRange sqref="B2 B3 E9 E10 E11 E12 E13" name="FC"/>
  </protectedRanges>
  <mergeCells count="10">
    <mergeCell ref="B14:C14"/>
    <mergeCell ref="B5:F5"/>
    <mergeCell ref="B17:E17"/>
    <mergeCell ref="D6:F6"/>
    <mergeCell ref="D7:F7"/>
    <mergeCell ref="B6:B8"/>
    <mergeCell ref="D14:E14"/>
    <mergeCell ref="C6:C8"/>
    <mergeCell ref="B15:E15"/>
    <mergeCell ref="B16:E1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FCF2-068E-4237-81D4-3F33A9DB1233}">
  <dimension ref="A1:P26"/>
  <sheetViews>
    <sheetView showGridLines="0" tabSelected="1" topLeftCell="A4" workbookViewId="0">
      <pane ySplit="8" topLeftCell="A12" activePane="bottomLeft" state="frozen"/>
      <selection activeCell="A4" sqref="A4"/>
      <selection pane="bottomLeft" activeCell="C15" sqref="C15:D15"/>
    </sheetView>
  </sheetViews>
  <sheetFormatPr defaultRowHeight="14.5" x14ac:dyDescent="0.35"/>
  <cols>
    <col min="1" max="1" width="2.54296875" customWidth="1"/>
    <col min="2" max="2" width="45" customWidth="1"/>
    <col min="3" max="3" width="13.54296875" customWidth="1"/>
    <col min="4" max="4" width="13.1796875" customWidth="1"/>
    <col min="5" max="5" width="15.54296875" customWidth="1"/>
  </cols>
  <sheetData>
    <row r="1" spans="1:16" ht="111" customHeight="1" thickBot="1" x14ac:dyDescent="0.4">
      <c r="A1" s="11"/>
      <c r="B1" s="11"/>
      <c r="O1" s="12" t="s">
        <v>50</v>
      </c>
      <c r="P1" s="13" t="s">
        <v>51</v>
      </c>
    </row>
    <row r="2" spans="1:16" ht="16" thickBot="1" x14ac:dyDescent="0.4">
      <c r="A2" s="11"/>
      <c r="B2" s="12" t="s">
        <v>50</v>
      </c>
      <c r="F2" s="20"/>
      <c r="O2" s="149" t="s">
        <v>52</v>
      </c>
      <c r="P2" s="150"/>
    </row>
    <row r="3" spans="1:16" ht="15" thickBot="1" x14ac:dyDescent="0.4">
      <c r="A3" s="11"/>
      <c r="B3" s="18" t="s">
        <v>52</v>
      </c>
      <c r="C3" s="32"/>
      <c r="F3" s="29"/>
      <c r="O3" s="151">
        <f>[2]TOC!W7</f>
        <v>0</v>
      </c>
      <c r="P3" s="152"/>
    </row>
    <row r="4" spans="1:16" ht="15" thickBot="1" x14ac:dyDescent="0.4">
      <c r="A4" s="11"/>
      <c r="B4" s="29"/>
      <c r="C4" s="32"/>
      <c r="F4" s="29"/>
      <c r="O4" s="30"/>
      <c r="P4" s="31"/>
    </row>
    <row r="5" spans="1:16" ht="15" thickBot="1" x14ac:dyDescent="0.4">
      <c r="A5" s="11"/>
      <c r="B5" s="96" t="s">
        <v>84</v>
      </c>
      <c r="C5" s="33"/>
      <c r="F5" s="29"/>
      <c r="O5" s="151">
        <f>[2]TOC!W8</f>
        <v>0</v>
      </c>
      <c r="P5" s="152"/>
    </row>
    <row r="6" spans="1:16" ht="15" thickBot="1" x14ac:dyDescent="0.4">
      <c r="A6" s="11"/>
      <c r="B6" s="96" t="s">
        <v>85</v>
      </c>
      <c r="F6" s="29"/>
    </row>
    <row r="7" spans="1:16" ht="15" thickBot="1" x14ac:dyDescent="0.4">
      <c r="A7" s="11"/>
      <c r="B7" s="29"/>
    </row>
    <row r="8" spans="1:16" ht="15" thickBot="1" x14ac:dyDescent="0.4">
      <c r="A8" s="11"/>
      <c r="B8" s="147" t="s">
        <v>53</v>
      </c>
      <c r="C8" s="148"/>
      <c r="D8" s="148"/>
      <c r="E8" s="148"/>
    </row>
    <row r="9" spans="1:16" x14ac:dyDescent="0.35">
      <c r="A9" s="11"/>
      <c r="B9" s="144" t="s">
        <v>54</v>
      </c>
      <c r="C9" s="117" t="s">
        <v>31</v>
      </c>
      <c r="D9" s="118"/>
      <c r="E9" s="118"/>
    </row>
    <row r="10" spans="1:16" ht="15" thickBot="1" x14ac:dyDescent="0.4">
      <c r="A10" s="11"/>
      <c r="B10" s="145"/>
      <c r="C10" s="119" t="s">
        <v>40</v>
      </c>
      <c r="D10" s="120"/>
      <c r="E10" s="120"/>
    </row>
    <row r="11" spans="1:16" ht="15" thickBot="1" x14ac:dyDescent="0.4">
      <c r="A11" s="11"/>
      <c r="B11" s="146"/>
      <c r="C11" s="6" t="s">
        <v>41</v>
      </c>
      <c r="D11" s="10" t="s">
        <v>42</v>
      </c>
      <c r="E11" s="4" t="s">
        <v>43</v>
      </c>
    </row>
    <row r="12" spans="1:16" x14ac:dyDescent="0.35">
      <c r="A12" s="11"/>
      <c r="B12" s="34" t="s">
        <v>55</v>
      </c>
      <c r="C12" s="48">
        <v>1</v>
      </c>
      <c r="D12" s="2"/>
      <c r="E12" s="3">
        <f t="shared" ref="E12" si="0">C12*D12</f>
        <v>0</v>
      </c>
    </row>
    <row r="13" spans="1:16" x14ac:dyDescent="0.35">
      <c r="A13" s="11"/>
      <c r="B13" s="34" t="s">
        <v>56</v>
      </c>
      <c r="C13" s="48">
        <v>1</v>
      </c>
      <c r="D13" s="2"/>
      <c r="E13" s="3">
        <f t="shared" ref="E13:E22" si="1">C13*D13</f>
        <v>0</v>
      </c>
    </row>
    <row r="14" spans="1:16" x14ac:dyDescent="0.35">
      <c r="A14" s="11"/>
      <c r="B14" s="34" t="s">
        <v>57</v>
      </c>
      <c r="C14" s="48">
        <v>1</v>
      </c>
      <c r="D14" s="2"/>
      <c r="E14" s="3">
        <f t="shared" si="1"/>
        <v>0</v>
      </c>
    </row>
    <row r="15" spans="1:16" x14ac:dyDescent="0.35">
      <c r="A15" s="11"/>
      <c r="B15" s="34" t="s">
        <v>58</v>
      </c>
      <c r="C15" s="48">
        <v>1</v>
      </c>
      <c r="D15" s="2"/>
      <c r="E15" s="3">
        <f t="shared" si="1"/>
        <v>0</v>
      </c>
    </row>
    <row r="16" spans="1:16" x14ac:dyDescent="0.35">
      <c r="A16" s="11"/>
      <c r="B16" s="34" t="s">
        <v>59</v>
      </c>
      <c r="C16" s="48">
        <v>1</v>
      </c>
      <c r="D16" s="2"/>
      <c r="E16" s="3">
        <f t="shared" si="1"/>
        <v>0</v>
      </c>
    </row>
    <row r="17" spans="1:5" x14ac:dyDescent="0.35">
      <c r="A17" s="11"/>
      <c r="B17" s="34" t="s">
        <v>60</v>
      </c>
      <c r="C17" s="48">
        <v>1</v>
      </c>
      <c r="D17" s="2"/>
      <c r="E17" s="3">
        <f t="shared" si="1"/>
        <v>0</v>
      </c>
    </row>
    <row r="18" spans="1:5" x14ac:dyDescent="0.35">
      <c r="A18" s="11"/>
      <c r="B18" s="34" t="s">
        <v>61</v>
      </c>
      <c r="C18" s="48">
        <v>1</v>
      </c>
      <c r="D18" s="2"/>
      <c r="E18" s="3">
        <f t="shared" si="1"/>
        <v>0</v>
      </c>
    </row>
    <row r="19" spans="1:5" x14ac:dyDescent="0.35">
      <c r="A19" s="11"/>
      <c r="B19" s="34" t="s">
        <v>62</v>
      </c>
      <c r="C19" s="48">
        <v>1</v>
      </c>
      <c r="D19" s="2"/>
      <c r="E19" s="3">
        <f t="shared" si="1"/>
        <v>0</v>
      </c>
    </row>
    <row r="20" spans="1:5" x14ac:dyDescent="0.35">
      <c r="A20" s="11"/>
      <c r="B20" s="34" t="s">
        <v>63</v>
      </c>
      <c r="C20" s="48">
        <v>1</v>
      </c>
      <c r="D20" s="2"/>
      <c r="E20" s="3">
        <f t="shared" si="1"/>
        <v>0</v>
      </c>
    </row>
    <row r="21" spans="1:5" x14ac:dyDescent="0.35">
      <c r="A21" s="11"/>
      <c r="B21" s="34" t="s">
        <v>64</v>
      </c>
      <c r="C21" s="48">
        <v>1</v>
      </c>
      <c r="D21" s="2"/>
      <c r="E21" s="3">
        <f t="shared" si="1"/>
        <v>0</v>
      </c>
    </row>
    <row r="22" spans="1:5" ht="113" thickBot="1" x14ac:dyDescent="0.4">
      <c r="A22" s="11"/>
      <c r="B22" s="52" t="s">
        <v>65</v>
      </c>
      <c r="C22" s="48">
        <v>1</v>
      </c>
      <c r="D22" s="2"/>
      <c r="E22" s="3">
        <f t="shared" si="1"/>
        <v>0</v>
      </c>
    </row>
    <row r="23" spans="1:5" x14ac:dyDescent="0.35">
      <c r="B23" s="5" t="s">
        <v>46</v>
      </c>
      <c r="C23" s="153"/>
      <c r="D23" s="154"/>
      <c r="E23" s="7">
        <f>SUM(E12:E22)</f>
        <v>0</v>
      </c>
    </row>
    <row r="24" spans="1:5" x14ac:dyDescent="0.35">
      <c r="B24" s="135" t="s">
        <v>47</v>
      </c>
      <c r="C24" s="136"/>
      <c r="D24" s="137"/>
      <c r="E24" s="8">
        <f>E23*12</f>
        <v>0</v>
      </c>
    </row>
    <row r="25" spans="1:5" x14ac:dyDescent="0.35">
      <c r="B25" s="138" t="s">
        <v>48</v>
      </c>
      <c r="C25" s="139"/>
      <c r="D25" s="140"/>
      <c r="E25" s="8">
        <f>E24*15%</f>
        <v>0</v>
      </c>
    </row>
    <row r="26" spans="1:5" ht="15" thickBot="1" x14ac:dyDescent="0.4">
      <c r="B26" s="141" t="s">
        <v>49</v>
      </c>
      <c r="C26" s="142"/>
      <c r="D26" s="143"/>
      <c r="E26" s="9">
        <f>E24+E25</f>
        <v>0</v>
      </c>
    </row>
  </sheetData>
  <sheetProtection algorithmName="SHA-512" hashValue="pdYAJq32IiBRJmyE1+LLA2JOH/fppVewJvpFKgymei6gSrOa53QxyKIkd45HclN0txX78v+5+j8GRy/E10WObA==" saltValue="aV9oqwXzJHt6Ofs90R+/5A==" spinCount="100000" sheet="1" objects="1" scenarios="1"/>
  <protectedRanges>
    <protectedRange sqref="B5 B6 D12 D13 D14 D15 D16 D17 D18 D19 D20 D21 D22" name="PMF"/>
  </protectedRanges>
  <mergeCells count="11">
    <mergeCell ref="B8:E8"/>
    <mergeCell ref="O2:P2"/>
    <mergeCell ref="O3:P3"/>
    <mergeCell ref="O5:P5"/>
    <mergeCell ref="C23:D23"/>
    <mergeCell ref="B24:D24"/>
    <mergeCell ref="B25:D25"/>
    <mergeCell ref="B26:D26"/>
    <mergeCell ref="C10:E10"/>
    <mergeCell ref="B9:B11"/>
    <mergeCell ref="C9:E9"/>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A3855-0732-4534-9C97-E1E7C9294AD2}">
  <dimension ref="B1:H16"/>
  <sheetViews>
    <sheetView showGridLines="0" workbookViewId="0">
      <pane ySplit="8" topLeftCell="A9" activePane="bottomLeft" state="frozen"/>
      <selection pane="bottomLeft" activeCell="B4" sqref="B4:C4"/>
    </sheetView>
  </sheetViews>
  <sheetFormatPr defaultRowHeight="14.5" x14ac:dyDescent="0.35"/>
  <cols>
    <col min="2" max="2" width="46.81640625" customWidth="1"/>
    <col min="3" max="3" width="15" bestFit="1" customWidth="1"/>
    <col min="4" max="4" width="13.453125" bestFit="1" customWidth="1"/>
    <col min="5" max="5" width="1.81640625" bestFit="1" customWidth="1"/>
    <col min="6" max="6" width="13.453125" bestFit="1" customWidth="1"/>
    <col min="7" max="7" width="14" bestFit="1" customWidth="1"/>
    <col min="8" max="8" width="52.1796875" bestFit="1" customWidth="1"/>
  </cols>
  <sheetData>
    <row r="1" spans="2:8" ht="30.65" customHeight="1" thickBot="1" x14ac:dyDescent="0.4"/>
    <row r="2" spans="2:8" ht="15" customHeight="1" thickBot="1" x14ac:dyDescent="0.4">
      <c r="B2" s="155" t="s">
        <v>66</v>
      </c>
      <c r="C2" s="156"/>
      <c r="D2" s="11"/>
      <c r="E2" s="11"/>
      <c r="F2" s="14"/>
      <c r="G2" s="32"/>
      <c r="H2" s="15"/>
    </row>
    <row r="3" spans="2:8" ht="15" thickBot="1" x14ac:dyDescent="0.4">
      <c r="B3" s="161" t="s">
        <v>52</v>
      </c>
      <c r="C3" s="162"/>
      <c r="D3" s="11"/>
      <c r="E3" s="11"/>
      <c r="F3" s="16"/>
      <c r="G3" s="33"/>
      <c r="H3" s="17"/>
    </row>
    <row r="4" spans="2:8" ht="15" thickBot="1" x14ac:dyDescent="0.4">
      <c r="B4" s="159" t="s">
        <v>84</v>
      </c>
      <c r="C4" s="160"/>
      <c r="D4" s="11"/>
      <c r="E4" s="11"/>
      <c r="F4" s="11"/>
      <c r="G4" s="11"/>
      <c r="H4" s="17"/>
    </row>
    <row r="5" spans="2:8" ht="15" thickBot="1" x14ac:dyDescent="0.4">
      <c r="B5" s="159" t="s">
        <v>85</v>
      </c>
      <c r="C5" s="160"/>
      <c r="D5" s="11"/>
      <c r="E5" s="11"/>
      <c r="F5" s="11"/>
      <c r="G5" s="11"/>
      <c r="H5" s="17"/>
    </row>
    <row r="6" spans="2:8" ht="15" thickBot="1" x14ac:dyDescent="0.4">
      <c r="B6" s="11"/>
      <c r="C6" s="11"/>
      <c r="D6" s="11"/>
      <c r="E6" s="11"/>
      <c r="F6" s="11"/>
      <c r="G6" s="11"/>
      <c r="H6" s="11"/>
    </row>
    <row r="7" spans="2:8" ht="29.25" customHeight="1" thickBot="1" x14ac:dyDescent="0.4">
      <c r="B7" s="11"/>
      <c r="C7" s="157" t="s">
        <v>67</v>
      </c>
      <c r="D7" s="158"/>
      <c r="E7" s="11"/>
      <c r="F7" s="157" t="s">
        <v>68</v>
      </c>
      <c r="G7" s="158"/>
      <c r="H7" s="11"/>
    </row>
    <row r="8" spans="2:8" ht="15" thickBot="1" x14ac:dyDescent="0.4">
      <c r="B8" s="35" t="s">
        <v>69</v>
      </c>
      <c r="C8" s="35" t="s">
        <v>70</v>
      </c>
      <c r="D8" s="36" t="s">
        <v>71</v>
      </c>
      <c r="E8" s="11"/>
      <c r="F8" s="35" t="s">
        <v>70</v>
      </c>
      <c r="G8" s="36" t="s">
        <v>71</v>
      </c>
      <c r="H8" s="35" t="s">
        <v>72</v>
      </c>
    </row>
    <row r="9" spans="2:8" x14ac:dyDescent="0.35">
      <c r="B9" s="34" t="s">
        <v>55</v>
      </c>
      <c r="C9" s="89"/>
      <c r="D9" s="90"/>
      <c r="E9" s="11"/>
      <c r="F9" s="89"/>
      <c r="G9" s="90"/>
      <c r="H9" s="37"/>
    </row>
    <row r="10" spans="2:8" x14ac:dyDescent="0.35">
      <c r="B10" s="34" t="s">
        <v>56</v>
      </c>
      <c r="C10" s="89"/>
      <c r="D10" s="90"/>
      <c r="E10" s="11"/>
      <c r="F10" s="89"/>
      <c r="G10" s="90"/>
      <c r="H10" s="37"/>
    </row>
    <row r="11" spans="2:8" x14ac:dyDescent="0.35">
      <c r="B11" s="34" t="s">
        <v>57</v>
      </c>
      <c r="C11" s="89"/>
      <c r="D11" s="90"/>
      <c r="E11" s="11"/>
      <c r="F11" s="89"/>
      <c r="G11" s="90"/>
      <c r="H11" s="37"/>
    </row>
    <row r="12" spans="2:8" x14ac:dyDescent="0.35">
      <c r="B12" s="34" t="s">
        <v>58</v>
      </c>
      <c r="C12" s="89"/>
      <c r="D12" s="90"/>
      <c r="E12" s="11"/>
      <c r="F12" s="89"/>
      <c r="G12" s="90"/>
      <c r="H12" s="37"/>
    </row>
    <row r="13" spans="2:8" x14ac:dyDescent="0.35">
      <c r="B13" s="34" t="s">
        <v>59</v>
      </c>
      <c r="C13" s="89"/>
      <c r="D13" s="90"/>
      <c r="E13" s="11"/>
      <c r="F13" s="89"/>
      <c r="G13" s="90"/>
      <c r="H13" s="37"/>
    </row>
    <row r="14" spans="2:8" x14ac:dyDescent="0.35">
      <c r="B14" s="34" t="s">
        <v>60</v>
      </c>
      <c r="C14" s="89"/>
      <c r="D14" s="90"/>
      <c r="E14" s="11"/>
      <c r="F14" s="89"/>
      <c r="G14" s="90"/>
      <c r="H14" s="37"/>
    </row>
    <row r="15" spans="2:8" x14ac:dyDescent="0.35">
      <c r="B15" s="34" t="s">
        <v>61</v>
      </c>
      <c r="C15" s="89"/>
      <c r="D15" s="90"/>
      <c r="E15" s="11"/>
      <c r="F15" s="89"/>
      <c r="G15" s="90"/>
      <c r="H15" s="37"/>
    </row>
    <row r="16" spans="2:8" x14ac:dyDescent="0.35">
      <c r="B16" s="91"/>
      <c r="C16" s="89"/>
      <c r="D16" s="90"/>
      <c r="E16" s="11"/>
      <c r="F16" s="89"/>
      <c r="G16" s="90"/>
      <c r="H16" s="37"/>
    </row>
  </sheetData>
  <mergeCells count="6">
    <mergeCell ref="B2:C2"/>
    <mergeCell ref="C7:D7"/>
    <mergeCell ref="F7:G7"/>
    <mergeCell ref="B4:C4"/>
    <mergeCell ref="B5:C5"/>
    <mergeCell ref="B3:C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2E56D0-2693-47E4-80DD-44274DBA3F75}"/>
</file>

<file path=customXml/itemProps2.xml><?xml version="1.0" encoding="utf-8"?>
<ds:datastoreItem xmlns:ds="http://schemas.openxmlformats.org/officeDocument/2006/customXml" ds:itemID="{F00B7B93-0AA2-4A21-B28E-AB087196B557}"/>
</file>

<file path=customXml/itemProps3.xml><?xml version="1.0" encoding="utf-8"?>
<ds:datastoreItem xmlns:ds="http://schemas.openxmlformats.org/officeDocument/2006/customXml" ds:itemID="{0E8A01DE-01E4-43FC-8AA9-D6EF2DBFAE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vt:lpstr>
      <vt:lpstr>Summary</vt:lpstr>
      <vt:lpstr>Fixed Costs</vt:lpstr>
      <vt:lpstr>Project Management fees</vt:lpstr>
      <vt:lpstr>Resource rates</vt:lpstr>
    </vt:vector>
  </TitlesOfParts>
  <Manager/>
  <Company>Transnet TNPA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Zipho Khathi        Transnet Engineering    KPK</dc:creator>
  <cp:keywords/>
  <dc:description/>
  <cp:lastModifiedBy>Tshepiso Ntshole   Transnet Corporate   Johannesburg</cp:lastModifiedBy>
  <cp:revision/>
  <dcterms:created xsi:type="dcterms:W3CDTF">2024-09-08T05:28:12Z</dcterms:created>
  <dcterms:modified xsi:type="dcterms:W3CDTF">2025-07-03T13:10:20Z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cf86ee-526f-4536-9daf-d1ee8064d50e_Enabled">
    <vt:lpwstr>true</vt:lpwstr>
  </property>
  <property fmtid="{D5CDD505-2E9C-101B-9397-08002B2CF9AE}" pid="3" name="MSIP_Label_58cf86ee-526f-4536-9daf-d1ee8064d50e_SetDate">
    <vt:lpwstr>2025-06-03T08:44:46Z</vt:lpwstr>
  </property>
  <property fmtid="{D5CDD505-2E9C-101B-9397-08002B2CF9AE}" pid="4" name="MSIP_Label_58cf86ee-526f-4536-9daf-d1ee8064d50e_Method">
    <vt:lpwstr>Standard</vt:lpwstr>
  </property>
  <property fmtid="{D5CDD505-2E9C-101B-9397-08002B2CF9AE}" pid="5" name="MSIP_Label_58cf86ee-526f-4536-9daf-d1ee8064d50e_Name">
    <vt:lpwstr>Internal Only Information</vt:lpwstr>
  </property>
  <property fmtid="{D5CDD505-2E9C-101B-9397-08002B2CF9AE}" pid="6" name="MSIP_Label_58cf86ee-526f-4536-9daf-d1ee8064d50e_SiteId">
    <vt:lpwstr>a1a39996-f913-4016-a58a-361c60dec580</vt:lpwstr>
  </property>
  <property fmtid="{D5CDD505-2E9C-101B-9397-08002B2CF9AE}" pid="7" name="MSIP_Label_58cf86ee-526f-4536-9daf-d1ee8064d50e_ActionId">
    <vt:lpwstr>9126d66c-0a85-46ef-871b-65a8b2dc7c6d</vt:lpwstr>
  </property>
  <property fmtid="{D5CDD505-2E9C-101B-9397-08002B2CF9AE}" pid="8" name="MSIP_Label_58cf86ee-526f-4536-9daf-d1ee8064d50e_ContentBits">
    <vt:lpwstr>0</vt:lpwstr>
  </property>
  <property fmtid="{D5CDD505-2E9C-101B-9397-08002B2CF9AE}" pid="9" name="MSIP_Label_58cf86ee-526f-4536-9daf-d1ee8064d50e_Tag">
    <vt:lpwstr>10, 3, 0, 1</vt:lpwstr>
  </property>
</Properties>
</file>